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65" windowHeight="8730" activeTab="6"/>
  </bookViews>
  <sheets>
    <sheet name="Startliste" sheetId="1" r:id="rId1"/>
    <sheet name="Tabelle1" sheetId="2" r:id="rId2"/>
    <sheet name="1. Rd." sheetId="3" r:id="rId3"/>
    <sheet name="2. Rd." sheetId="4" r:id="rId4"/>
    <sheet name="3. Rd." sheetId="5" r:id="rId5"/>
    <sheet name="Rangliste" sheetId="6" r:id="rId6"/>
    <sheet name="Rangliste JGM" sheetId="7" r:id="rId7"/>
  </sheets>
  <definedNames>
    <definedName name="_xlnm.Print_Area" localSheetId="5">'Rangliste'!$A$1:$F$24</definedName>
    <definedName name="Spiez">'1. Rd.'!$I$10</definedName>
  </definedNames>
  <calcPr fullCalcOnLoad="1"/>
</workbook>
</file>

<file path=xl/sharedStrings.xml><?xml version="1.0" encoding="utf-8"?>
<sst xmlns="http://schemas.openxmlformats.org/spreadsheetml/2006/main" count="1204" uniqueCount="229">
  <si>
    <t>Verein</t>
  </si>
  <si>
    <t>lg</t>
  </si>
  <si>
    <t>Total</t>
  </si>
  <si>
    <t>1. Rd.</t>
  </si>
  <si>
    <t>2. Rd.</t>
  </si>
  <si>
    <t>3. Rd.</t>
  </si>
  <si>
    <t>Rang</t>
  </si>
  <si>
    <t>Aktualisieren: Ctrl + O</t>
  </si>
  <si>
    <t>summiert auf nächstes Tabellenblatt</t>
  </si>
  <si>
    <t>K a r i n :</t>
  </si>
  <si>
    <t>Pkt.</t>
  </si>
  <si>
    <t xml:space="preserve">Rangliste </t>
  </si>
  <si>
    <t>Jg</t>
  </si>
  <si>
    <t>Stardnumer</t>
  </si>
  <si>
    <t>Name</t>
  </si>
  <si>
    <t>Vorname</t>
  </si>
  <si>
    <t>Runde</t>
  </si>
  <si>
    <t>Mischler</t>
  </si>
  <si>
    <t>Jasmin</t>
  </si>
  <si>
    <t>92</t>
  </si>
  <si>
    <t>Füglister</t>
  </si>
  <si>
    <t>Fabienne</t>
  </si>
  <si>
    <t>Hofstetter</t>
  </si>
  <si>
    <t>Vanessa</t>
  </si>
  <si>
    <t>95</t>
  </si>
  <si>
    <t>Jost</t>
  </si>
  <si>
    <t>Karin</t>
  </si>
  <si>
    <t>Bösiger</t>
  </si>
  <si>
    <t>Sven</t>
  </si>
  <si>
    <t>Dennler</t>
  </si>
  <si>
    <t>Sandra</t>
  </si>
  <si>
    <t>91</t>
  </si>
  <si>
    <t>Eichelberger</t>
  </si>
  <si>
    <t>Adrian</t>
  </si>
  <si>
    <t>96</t>
  </si>
  <si>
    <t>Tippenhauer</t>
  </si>
  <si>
    <t>Kevin</t>
  </si>
  <si>
    <t>Bigler</t>
  </si>
  <si>
    <t>Gabriela</t>
  </si>
  <si>
    <t>Vechigen</t>
  </si>
  <si>
    <t>Frauchiger</t>
  </si>
  <si>
    <t>Sabrina</t>
  </si>
  <si>
    <t>94</t>
  </si>
  <si>
    <t>Frech</t>
  </si>
  <si>
    <t>Kaspar</t>
  </si>
  <si>
    <t>Bärtschi</t>
  </si>
  <si>
    <t>Simon</t>
  </si>
  <si>
    <t>93</t>
  </si>
  <si>
    <t>Germann</t>
  </si>
  <si>
    <t>Blaser</t>
  </si>
  <si>
    <t>Lukas</t>
  </si>
  <si>
    <t>Thun-Stadt</t>
  </si>
  <si>
    <t>Bruni</t>
  </si>
  <si>
    <t>Marcel</t>
  </si>
  <si>
    <t>Melanie</t>
  </si>
  <si>
    <t>Lanz</t>
  </si>
  <si>
    <t>Florenze</t>
  </si>
  <si>
    <t>Bruno</t>
  </si>
  <si>
    <t>Grünig</t>
  </si>
  <si>
    <t>Michael</t>
  </si>
  <si>
    <t>Biel-Aegerten</t>
  </si>
  <si>
    <t>Maurer</t>
  </si>
  <si>
    <t>Carol</t>
  </si>
  <si>
    <t>90</t>
  </si>
  <si>
    <t>Tobias</t>
  </si>
  <si>
    <t>Beuchat</t>
  </si>
  <si>
    <t>Lionel</t>
  </si>
  <si>
    <t>Moutier-Ville</t>
  </si>
  <si>
    <t>Fahrni</t>
  </si>
  <si>
    <t>Yan</t>
  </si>
  <si>
    <t>Zangger</t>
  </si>
  <si>
    <t>Dominique</t>
  </si>
  <si>
    <t>Oberbalm</t>
  </si>
  <si>
    <t>Rolli</t>
  </si>
  <si>
    <t>Fabian</t>
  </si>
  <si>
    <t>Zimmermann</t>
  </si>
  <si>
    <t>Michel</t>
  </si>
  <si>
    <t>Robin</t>
  </si>
  <si>
    <t>Hermidas</t>
  </si>
  <si>
    <t>Salim</t>
  </si>
  <si>
    <t>Litscher</t>
  </si>
  <si>
    <t>Goudy</t>
  </si>
  <si>
    <t>Neuenschwander</t>
  </si>
  <si>
    <t>Roth</t>
  </si>
  <si>
    <t>98</t>
  </si>
  <si>
    <t>Moser</t>
  </si>
  <si>
    <t>Martina</t>
  </si>
  <si>
    <t>Wolfisberg</t>
  </si>
  <si>
    <t>Monika</t>
  </si>
  <si>
    <t>Huber</t>
  </si>
  <si>
    <t>Tanja</t>
  </si>
  <si>
    <t>Stucki</t>
  </si>
  <si>
    <t>97</t>
  </si>
  <si>
    <t>Jsabelle</t>
  </si>
  <si>
    <t>Luder</t>
  </si>
  <si>
    <t xml:space="preserve">Krebs </t>
  </si>
  <si>
    <t>Damian</t>
  </si>
  <si>
    <t>Florian</t>
  </si>
  <si>
    <t>Zahnd</t>
  </si>
  <si>
    <t>Raphael</t>
  </si>
  <si>
    <t>Kaufmann</t>
  </si>
  <si>
    <t>Julian</t>
  </si>
  <si>
    <t>Thörishaus 1</t>
  </si>
  <si>
    <t>Hollenweger</t>
  </si>
  <si>
    <t>Jan</t>
  </si>
  <si>
    <t>Lotzwil-Langenthal 1</t>
  </si>
  <si>
    <t>Thörishaus 2</t>
  </si>
  <si>
    <t>Heynen</t>
  </si>
  <si>
    <t>Michelle</t>
  </si>
  <si>
    <t>Burgdorf</t>
  </si>
  <si>
    <t>Gfeller</t>
  </si>
  <si>
    <t>Anita</t>
  </si>
  <si>
    <t>Lotzwil-Langenthal 2</t>
  </si>
  <si>
    <t>Pierre-Alexandre</t>
  </si>
  <si>
    <t>Leuenberger</t>
  </si>
  <si>
    <t>Lützelflüh</t>
  </si>
  <si>
    <t xml:space="preserve">Marc </t>
  </si>
  <si>
    <t>Müller</t>
  </si>
  <si>
    <t>Severin</t>
  </si>
  <si>
    <t>Steiner</t>
  </si>
  <si>
    <t>Mirco</t>
  </si>
  <si>
    <t>Brand</t>
  </si>
  <si>
    <t>Tosca</t>
  </si>
  <si>
    <t>Wynigen</t>
  </si>
  <si>
    <t>Thörishaus 3</t>
  </si>
  <si>
    <t>Wehrli</t>
  </si>
  <si>
    <t>Blumenstein</t>
  </si>
  <si>
    <t>Werthmüller</t>
  </si>
  <si>
    <t>Mario</t>
  </si>
  <si>
    <t>Wittwer</t>
  </si>
  <si>
    <t>Bartenbach</t>
  </si>
  <si>
    <t>Nina</t>
  </si>
  <si>
    <t>Weber</t>
  </si>
  <si>
    <t>Ivo</t>
  </si>
  <si>
    <t>99</t>
  </si>
  <si>
    <t>Beutler</t>
  </si>
  <si>
    <t>Cornelia</t>
  </si>
  <si>
    <t>Bowil</t>
  </si>
  <si>
    <t>Röthlisberger</t>
  </si>
  <si>
    <t>Siegenthaler</t>
  </si>
  <si>
    <t xml:space="preserve">Witschi </t>
  </si>
  <si>
    <t xml:space="preserve">Burgdorf </t>
  </si>
  <si>
    <t xml:space="preserve">Wynigen </t>
  </si>
  <si>
    <t>Thörishaus 4</t>
  </si>
  <si>
    <t>Thörishaus 5</t>
  </si>
  <si>
    <t>Thörishaus 6</t>
  </si>
  <si>
    <t>BSSV Junioren GM Final 2011</t>
  </si>
  <si>
    <t>Burgdorf 1</t>
  </si>
  <si>
    <t>Burgdorf 2</t>
  </si>
  <si>
    <t>Grünig Micheal</t>
  </si>
  <si>
    <t>Grünig Simon</t>
  </si>
  <si>
    <t>Traub Dario</t>
  </si>
  <si>
    <t>Maurer Carol</t>
  </si>
  <si>
    <t>Füglister Fabienne</t>
  </si>
  <si>
    <t>Hofstetter Vanessa</t>
  </si>
  <si>
    <t>Hollenweger Jan</t>
  </si>
  <si>
    <t>Mischler Jasmin</t>
  </si>
  <si>
    <t>Wolfisberger Monika</t>
  </si>
  <si>
    <t>Dennler Sandra</t>
  </si>
  <si>
    <t>Eichelberger Adrian</t>
  </si>
  <si>
    <t>Tippenhauer Kevin</t>
  </si>
  <si>
    <t>Wehrli Jan</t>
  </si>
  <si>
    <t>Bichsel Lukas</t>
  </si>
  <si>
    <t>Lanz Florenze</t>
  </si>
  <si>
    <t>Litscher Goudy</t>
  </si>
  <si>
    <t>Salim Hermidas</t>
  </si>
  <si>
    <t>Blaser Lukas</t>
  </si>
  <si>
    <t>Bruni Marcel</t>
  </si>
  <si>
    <t>Bruni Melanie</t>
  </si>
  <si>
    <t>Kaufmann Martina</t>
  </si>
  <si>
    <t>Bigler Gabriela</t>
  </si>
  <si>
    <t>Frauchiger Sabrina</t>
  </si>
  <si>
    <t>Frech Kaspar</t>
  </si>
  <si>
    <t>Gfeller Anita</t>
  </si>
  <si>
    <t>Jost Robin</t>
  </si>
  <si>
    <t>Moser Martina</t>
  </si>
  <si>
    <t>Bösiger Sven</t>
  </si>
  <si>
    <t>Zahnd Raphael</t>
  </si>
  <si>
    <t>Beuchat Kevin</t>
  </si>
  <si>
    <t>Beuchat Lionel</t>
  </si>
  <si>
    <t>Fahrni Yan</t>
  </si>
  <si>
    <t>Stucki Pierre-Alexandre</t>
  </si>
  <si>
    <t>Leuenberger Fabian</t>
  </si>
  <si>
    <t>Leuenberger Marc</t>
  </si>
  <si>
    <t>Müller Severin</t>
  </si>
  <si>
    <t>Steiner Mirco</t>
  </si>
  <si>
    <t>Brand Tosca</t>
  </si>
  <si>
    <t>Eggimann Remo</t>
  </si>
  <si>
    <t>Luder Damian</t>
  </si>
  <si>
    <t>Krebs Tobias</t>
  </si>
  <si>
    <t>Emch Martin</t>
  </si>
  <si>
    <t>Mathis Florian</t>
  </si>
  <si>
    <t>Neuenschwander Tobias</t>
  </si>
  <si>
    <t>Wälchli Melanie</t>
  </si>
  <si>
    <t>Krebs Kevin</t>
  </si>
  <si>
    <t>Werthmüller Mario</t>
  </si>
  <si>
    <t>Wittwer Marcel</t>
  </si>
  <si>
    <t>Stalder Lukas</t>
  </si>
  <si>
    <t>Bartenbach Nina</t>
  </si>
  <si>
    <t>Weber Jan</t>
  </si>
  <si>
    <t>Weber Ivo</t>
  </si>
  <si>
    <t>Zimmermann Michel</t>
  </si>
  <si>
    <t>Beutler Cornelia</t>
  </si>
  <si>
    <t>Röthlisberger Florian</t>
  </si>
  <si>
    <t>Siegentanhaler Adri</t>
  </si>
  <si>
    <t>Witschi Tobias</t>
  </si>
  <si>
    <t>Finale du championnat de groupes "Carabine 50m"</t>
  </si>
  <si>
    <t>Gruppenmeisterschaft Final "Gewehr 50m"</t>
  </si>
  <si>
    <t>Junioren</t>
  </si>
  <si>
    <t>Final</t>
  </si>
  <si>
    <t>2. Runde</t>
  </si>
  <si>
    <t>1.</t>
  </si>
  <si>
    <t>kn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</si>
  <si>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</si>
  <si>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</si>
  <si>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</si>
  <si>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</si>
  <si>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</si>
  <si>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</si>
  <si>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</si>
  <si>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</si>
  <si>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</si>
  <si>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</si>
  <si>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</si>
  <si>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</si>
  <si>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</si>
  <si>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</si>
  <si>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Siegentanhaler Adrian</t>
  </si>
  <si>
    <t>Lanz Florence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</si>
</sst>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0.0"/>
  </numFmts>
  <fonts count="2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25"/>
      <name val="Arial"/>
      <family val="2"/>
    </font>
    <font>
      <b/>
      <sz val="3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b/>
      <sz val="24"/>
      <name val="Arial"/>
      <family val="0"/>
    </font>
    <font>
      <sz val="20"/>
      <name val="Arial"/>
      <family val="2"/>
    </font>
    <font>
      <b/>
      <sz val="22"/>
      <name val="Arial"/>
      <family val="2"/>
    </font>
    <font>
      <b/>
      <sz val="32"/>
      <name val="Arial"/>
      <family val="2"/>
    </font>
    <font>
      <sz val="9"/>
      <name val="Arial"/>
      <family val="2"/>
    </font>
    <font>
      <sz val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7" fillId="0" borderId="1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90" fontId="20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90" fontId="0" fillId="0" borderId="0" xfId="0" applyNumberForma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9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90" fontId="20" fillId="0" borderId="0" xfId="0" applyNumberFormat="1" applyFont="1" applyFill="1" applyBorder="1" applyAlignment="1" applyProtection="1">
      <alignment horizontal="center" vertical="center"/>
      <protection locked="0"/>
    </xf>
    <xf numFmtId="19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Alignment="1">
      <alignment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workbookViewId="0" topLeftCell="A1">
      <selection activeCell="B122" sqref="B122:E181"/>
    </sheetView>
  </sheetViews>
  <sheetFormatPr defaultColWidth="11.421875" defaultRowHeight="12.75"/>
  <cols>
    <col min="5" max="5" width="19.28125" style="0" customWidth="1"/>
    <col min="8" max="8" width="25.57421875" style="3" customWidth="1"/>
    <col min="10" max="10" width="21.28125" style="0" customWidth="1"/>
  </cols>
  <sheetData>
    <row r="1" spans="1:6" ht="12.75">
      <c r="A1" t="s">
        <v>13</v>
      </c>
      <c r="B1" t="s">
        <v>14</v>
      </c>
      <c r="C1" t="s">
        <v>15</v>
      </c>
      <c r="D1" t="s">
        <v>12</v>
      </c>
      <c r="E1" t="s">
        <v>0</v>
      </c>
      <c r="F1" t="s">
        <v>16</v>
      </c>
    </row>
    <row r="2" spans="1:10" ht="15">
      <c r="A2" s="33">
        <v>631011</v>
      </c>
      <c r="B2" s="34" t="s">
        <v>58</v>
      </c>
      <c r="C2" s="34" t="s">
        <v>59</v>
      </c>
      <c r="D2" s="35" t="s">
        <v>19</v>
      </c>
      <c r="E2" s="36" t="s">
        <v>60</v>
      </c>
      <c r="F2" s="23">
        <v>1</v>
      </c>
      <c r="H2" s="22" t="str">
        <f>B2&amp;"  "&amp;C2</f>
        <v>Grünig  Michael</v>
      </c>
      <c r="I2" s="42" t="s">
        <v>19</v>
      </c>
      <c r="J2" s="43" t="s">
        <v>60</v>
      </c>
    </row>
    <row r="3" spans="1:10" ht="15">
      <c r="A3" s="33">
        <v>631012</v>
      </c>
      <c r="B3" s="34" t="s">
        <v>58</v>
      </c>
      <c r="C3" s="34" t="s">
        <v>46</v>
      </c>
      <c r="D3" s="35" t="s">
        <v>42</v>
      </c>
      <c r="E3" s="36" t="s">
        <v>60</v>
      </c>
      <c r="F3" s="23">
        <v>1</v>
      </c>
      <c r="H3" s="22" t="str">
        <f aca="true" t="shared" si="0" ref="H3:H61">B3&amp;"  "&amp;C3</f>
        <v>Grünig  Simon</v>
      </c>
      <c r="I3" s="42" t="s">
        <v>19</v>
      </c>
      <c r="J3" s="43" t="s">
        <v>60</v>
      </c>
    </row>
    <row r="4" spans="1:10" ht="15">
      <c r="A4" s="33">
        <v>631013</v>
      </c>
      <c r="B4" s="34" t="s">
        <v>100</v>
      </c>
      <c r="C4" s="34" t="s">
        <v>101</v>
      </c>
      <c r="D4" s="35" t="s">
        <v>42</v>
      </c>
      <c r="E4" s="36" t="s">
        <v>60</v>
      </c>
      <c r="F4" s="23">
        <v>1</v>
      </c>
      <c r="H4" s="22" t="str">
        <f t="shared" si="0"/>
        <v>Kaufmann  Julian</v>
      </c>
      <c r="I4" s="42" t="s">
        <v>24</v>
      </c>
      <c r="J4" s="43" t="s">
        <v>60</v>
      </c>
    </row>
    <row r="5" spans="1:10" ht="15">
      <c r="A5" s="33">
        <v>631014</v>
      </c>
      <c r="B5" s="34" t="s">
        <v>61</v>
      </c>
      <c r="C5" s="34" t="s">
        <v>62</v>
      </c>
      <c r="D5" s="35" t="s">
        <v>19</v>
      </c>
      <c r="E5" s="36" t="s">
        <v>60</v>
      </c>
      <c r="F5" s="23">
        <v>1</v>
      </c>
      <c r="H5" s="22" t="str">
        <f t="shared" si="0"/>
        <v>Maurer  Carol</v>
      </c>
      <c r="I5" s="42" t="s">
        <v>24</v>
      </c>
      <c r="J5" s="43" t="s">
        <v>60</v>
      </c>
    </row>
    <row r="6" spans="1:10" ht="15">
      <c r="A6" s="33">
        <v>631021</v>
      </c>
      <c r="B6" s="34" t="s">
        <v>20</v>
      </c>
      <c r="C6" s="34" t="s">
        <v>21</v>
      </c>
      <c r="D6" s="35" t="s">
        <v>19</v>
      </c>
      <c r="E6" s="36" t="s">
        <v>102</v>
      </c>
      <c r="F6" s="23">
        <v>1</v>
      </c>
      <c r="H6" s="22" t="str">
        <f t="shared" si="0"/>
        <v>Füglister  Fabienne</v>
      </c>
      <c r="I6" s="42" t="s">
        <v>19</v>
      </c>
      <c r="J6" s="43" t="s">
        <v>102</v>
      </c>
    </row>
    <row r="7" spans="1:10" ht="15">
      <c r="A7" s="33">
        <v>631022</v>
      </c>
      <c r="B7" s="34" t="s">
        <v>22</v>
      </c>
      <c r="C7" s="34" t="s">
        <v>23</v>
      </c>
      <c r="D7" s="35" t="s">
        <v>24</v>
      </c>
      <c r="E7" s="36" t="s">
        <v>102</v>
      </c>
      <c r="F7" s="23">
        <v>1</v>
      </c>
      <c r="H7" s="22" t="str">
        <f t="shared" si="0"/>
        <v>Hofstetter  Vanessa</v>
      </c>
      <c r="I7" s="42" t="s">
        <v>31</v>
      </c>
      <c r="J7" s="43" t="s">
        <v>102</v>
      </c>
    </row>
    <row r="8" spans="1:10" ht="15">
      <c r="A8" s="33">
        <v>631023</v>
      </c>
      <c r="B8" s="34" t="s">
        <v>103</v>
      </c>
      <c r="C8" s="34" t="s">
        <v>104</v>
      </c>
      <c r="D8" s="35" t="s">
        <v>42</v>
      </c>
      <c r="E8" s="36" t="s">
        <v>102</v>
      </c>
      <c r="F8" s="23">
        <v>1</v>
      </c>
      <c r="H8" s="22" t="str">
        <f t="shared" si="0"/>
        <v>Hollenweger  Jan</v>
      </c>
      <c r="I8" s="42" t="s">
        <v>34</v>
      </c>
      <c r="J8" s="43" t="s">
        <v>102</v>
      </c>
    </row>
    <row r="9" spans="1:10" ht="15">
      <c r="A9" s="33">
        <v>631024</v>
      </c>
      <c r="B9" s="34" t="s">
        <v>17</v>
      </c>
      <c r="C9" s="34" t="s">
        <v>18</v>
      </c>
      <c r="D9" s="35" t="s">
        <v>19</v>
      </c>
      <c r="E9" s="36" t="s">
        <v>102</v>
      </c>
      <c r="F9" s="23">
        <v>1</v>
      </c>
      <c r="H9" s="22" t="str">
        <f t="shared" si="0"/>
        <v>Mischler  Jasmin</v>
      </c>
      <c r="I9" s="42" t="s">
        <v>31</v>
      </c>
      <c r="J9" s="43" t="s">
        <v>102</v>
      </c>
    </row>
    <row r="10" spans="1:10" ht="15">
      <c r="A10" s="33">
        <v>631031</v>
      </c>
      <c r="B10" s="34" t="s">
        <v>27</v>
      </c>
      <c r="C10" s="34" t="s">
        <v>28</v>
      </c>
      <c r="D10" s="35" t="s">
        <v>19</v>
      </c>
      <c r="E10" s="36" t="s">
        <v>105</v>
      </c>
      <c r="F10" s="23">
        <v>1</v>
      </c>
      <c r="H10" s="22" t="str">
        <f t="shared" si="0"/>
        <v>Bösiger  Sven</v>
      </c>
      <c r="I10" s="42" t="s">
        <v>24</v>
      </c>
      <c r="J10" s="43" t="s">
        <v>105</v>
      </c>
    </row>
    <row r="11" spans="1:10" ht="15">
      <c r="A11" s="33">
        <v>631032</v>
      </c>
      <c r="B11" s="34" t="s">
        <v>29</v>
      </c>
      <c r="C11" s="34" t="s">
        <v>30</v>
      </c>
      <c r="D11" s="35" t="s">
        <v>31</v>
      </c>
      <c r="E11" s="36" t="s">
        <v>105</v>
      </c>
      <c r="F11" s="23">
        <v>1</v>
      </c>
      <c r="H11" s="22" t="str">
        <f t="shared" si="0"/>
        <v>Dennler  Sandra</v>
      </c>
      <c r="I11" s="42" t="s">
        <v>42</v>
      </c>
      <c r="J11" s="43" t="s">
        <v>105</v>
      </c>
    </row>
    <row r="12" spans="1:10" ht="15">
      <c r="A12" s="33">
        <v>631033</v>
      </c>
      <c r="B12" s="34" t="s">
        <v>32</v>
      </c>
      <c r="C12" s="34" t="s">
        <v>33</v>
      </c>
      <c r="D12" s="35" t="s">
        <v>34</v>
      </c>
      <c r="E12" s="36" t="s">
        <v>105</v>
      </c>
      <c r="F12" s="23">
        <v>1</v>
      </c>
      <c r="H12" s="22" t="str">
        <f t="shared" si="0"/>
        <v>Eichelberger  Adrian</v>
      </c>
      <c r="I12" s="42" t="s">
        <v>31</v>
      </c>
      <c r="J12" s="43" t="s">
        <v>105</v>
      </c>
    </row>
    <row r="13" spans="1:10" ht="15">
      <c r="A13" s="33">
        <v>631034</v>
      </c>
      <c r="B13" s="34" t="s">
        <v>35</v>
      </c>
      <c r="C13" s="34" t="s">
        <v>36</v>
      </c>
      <c r="D13" s="35" t="s">
        <v>31</v>
      </c>
      <c r="E13" s="36" t="s">
        <v>105</v>
      </c>
      <c r="F13" s="23">
        <v>1</v>
      </c>
      <c r="H13" s="22" t="str">
        <f t="shared" si="0"/>
        <v>Tippenhauer  Kevin</v>
      </c>
      <c r="I13" s="42" t="s">
        <v>31</v>
      </c>
      <c r="J13" s="43" t="s">
        <v>105</v>
      </c>
    </row>
    <row r="14" spans="1:10" ht="15">
      <c r="A14" s="33">
        <v>631041</v>
      </c>
      <c r="B14" s="34" t="s">
        <v>45</v>
      </c>
      <c r="C14" s="34" t="s">
        <v>46</v>
      </c>
      <c r="D14" s="35" t="s">
        <v>24</v>
      </c>
      <c r="E14" s="36" t="s">
        <v>106</v>
      </c>
      <c r="F14" s="23">
        <v>1</v>
      </c>
      <c r="H14" s="22" t="str">
        <f t="shared" si="0"/>
        <v>Bärtschi  Simon</v>
      </c>
      <c r="I14" s="42" t="s">
        <v>47</v>
      </c>
      <c r="J14" s="43" t="s">
        <v>106</v>
      </c>
    </row>
    <row r="15" spans="1:10" ht="15">
      <c r="A15" s="33">
        <v>631042</v>
      </c>
      <c r="B15" s="34" t="s">
        <v>48</v>
      </c>
      <c r="C15" s="34" t="s">
        <v>93</v>
      </c>
      <c r="D15" s="35" t="s">
        <v>42</v>
      </c>
      <c r="E15" s="36" t="s">
        <v>106</v>
      </c>
      <c r="F15" s="23">
        <v>1</v>
      </c>
      <c r="H15" s="22" t="str">
        <f t="shared" si="0"/>
        <v>Germann  Jsabelle</v>
      </c>
      <c r="I15" s="42" t="s">
        <v>42</v>
      </c>
      <c r="J15" s="43" t="s">
        <v>106</v>
      </c>
    </row>
    <row r="16" spans="1:10" ht="15">
      <c r="A16" s="33">
        <v>631043</v>
      </c>
      <c r="B16" s="34" t="s">
        <v>107</v>
      </c>
      <c r="C16" s="34" t="s">
        <v>108</v>
      </c>
      <c r="D16" s="35" t="s">
        <v>34</v>
      </c>
      <c r="E16" s="36" t="s">
        <v>106</v>
      </c>
      <c r="F16" s="23">
        <v>1</v>
      </c>
      <c r="H16" s="22" t="str">
        <f t="shared" si="0"/>
        <v>Heynen  Michelle</v>
      </c>
      <c r="I16" s="42" t="s">
        <v>34</v>
      </c>
      <c r="J16" s="43" t="s">
        <v>106</v>
      </c>
    </row>
    <row r="17" spans="1:10" ht="15">
      <c r="A17" s="33">
        <v>631044</v>
      </c>
      <c r="B17" s="34" t="s">
        <v>25</v>
      </c>
      <c r="C17" s="34" t="s">
        <v>26</v>
      </c>
      <c r="D17" s="35" t="s">
        <v>24</v>
      </c>
      <c r="E17" s="36" t="s">
        <v>106</v>
      </c>
      <c r="F17" s="23">
        <v>1</v>
      </c>
      <c r="H17" s="22" t="str">
        <f t="shared" si="0"/>
        <v>Jost  Karin</v>
      </c>
      <c r="I17" s="42" t="s">
        <v>47</v>
      </c>
      <c r="J17" s="43" t="s">
        <v>106</v>
      </c>
    </row>
    <row r="18" spans="1:10" ht="15">
      <c r="A18" s="33">
        <v>631051</v>
      </c>
      <c r="B18" s="34" t="s">
        <v>55</v>
      </c>
      <c r="C18" s="34" t="s">
        <v>56</v>
      </c>
      <c r="D18" s="35" t="s">
        <v>42</v>
      </c>
      <c r="E18" s="36" t="s">
        <v>109</v>
      </c>
      <c r="F18" s="23">
        <v>1</v>
      </c>
      <c r="H18" s="22" t="str">
        <f t="shared" si="0"/>
        <v>Lanz  Florenze</v>
      </c>
      <c r="I18" s="42" t="s">
        <v>47</v>
      </c>
      <c r="J18" s="43" t="s">
        <v>141</v>
      </c>
    </row>
    <row r="19" spans="1:10" ht="15">
      <c r="A19" s="33">
        <v>631052</v>
      </c>
      <c r="B19" s="34" t="s">
        <v>80</v>
      </c>
      <c r="C19" s="34" t="s">
        <v>81</v>
      </c>
      <c r="D19" s="35" t="s">
        <v>19</v>
      </c>
      <c r="E19" s="36" t="s">
        <v>109</v>
      </c>
      <c r="F19" s="23">
        <v>1</v>
      </c>
      <c r="H19" s="22" t="str">
        <f t="shared" si="0"/>
        <v>Litscher  Goudy</v>
      </c>
      <c r="I19" s="42" t="s">
        <v>24</v>
      </c>
      <c r="J19" s="43" t="s">
        <v>141</v>
      </c>
    </row>
    <row r="20" spans="1:10" ht="15">
      <c r="A20" s="33">
        <v>631053</v>
      </c>
      <c r="B20" s="34" t="s">
        <v>82</v>
      </c>
      <c r="C20" s="34" t="s">
        <v>64</v>
      </c>
      <c r="D20" s="35" t="s">
        <v>42</v>
      </c>
      <c r="E20" s="36" t="s">
        <v>109</v>
      </c>
      <c r="F20" s="23">
        <v>1</v>
      </c>
      <c r="H20" s="22" t="str">
        <f t="shared" si="0"/>
        <v>Neuenschwander  Tobias</v>
      </c>
      <c r="I20" s="42" t="s">
        <v>47</v>
      </c>
      <c r="J20" s="43" t="s">
        <v>109</v>
      </c>
    </row>
    <row r="21" spans="1:10" ht="15">
      <c r="A21" s="33">
        <v>631054</v>
      </c>
      <c r="B21" s="34" t="s">
        <v>79</v>
      </c>
      <c r="C21" s="34" t="s">
        <v>78</v>
      </c>
      <c r="D21" s="35" t="s">
        <v>19</v>
      </c>
      <c r="E21" s="36" t="s">
        <v>109</v>
      </c>
      <c r="F21" s="23">
        <v>1</v>
      </c>
      <c r="H21" s="22" t="str">
        <f t="shared" si="0"/>
        <v>Salim  Hermidas</v>
      </c>
      <c r="I21" s="42" t="s">
        <v>47</v>
      </c>
      <c r="J21" s="43" t="s">
        <v>141</v>
      </c>
    </row>
    <row r="22" spans="1:10" ht="15">
      <c r="A22" s="33">
        <v>631061</v>
      </c>
      <c r="B22" s="34" t="s">
        <v>49</v>
      </c>
      <c r="C22" s="34" t="s">
        <v>50</v>
      </c>
      <c r="D22" s="35" t="s">
        <v>47</v>
      </c>
      <c r="E22" s="36" t="s">
        <v>51</v>
      </c>
      <c r="F22" s="23">
        <v>1</v>
      </c>
      <c r="H22" s="22" t="str">
        <f t="shared" si="0"/>
        <v>Blaser  Lukas</v>
      </c>
      <c r="I22" s="42" t="s">
        <v>31</v>
      </c>
      <c r="J22" s="43" t="s">
        <v>51</v>
      </c>
    </row>
    <row r="23" spans="1:10" ht="15">
      <c r="A23" s="33">
        <v>631062</v>
      </c>
      <c r="B23" s="34" t="s">
        <v>52</v>
      </c>
      <c r="C23" s="34" t="s">
        <v>53</v>
      </c>
      <c r="D23" s="35" t="s">
        <v>24</v>
      </c>
      <c r="E23" s="36" t="s">
        <v>51</v>
      </c>
      <c r="F23" s="23">
        <v>1</v>
      </c>
      <c r="H23" s="22" t="str">
        <f t="shared" si="0"/>
        <v>Bruni  Marcel</v>
      </c>
      <c r="I23" s="42" t="s">
        <v>24</v>
      </c>
      <c r="J23" s="43" t="s">
        <v>51</v>
      </c>
    </row>
    <row r="24" spans="1:10" ht="15">
      <c r="A24" s="33">
        <v>631063</v>
      </c>
      <c r="B24" s="34" t="s">
        <v>52</v>
      </c>
      <c r="C24" s="34" t="s">
        <v>54</v>
      </c>
      <c r="D24" s="35" t="s">
        <v>47</v>
      </c>
      <c r="E24" s="36" t="s">
        <v>51</v>
      </c>
      <c r="F24" s="23">
        <v>1</v>
      </c>
      <c r="H24" s="22" t="str">
        <f t="shared" si="0"/>
        <v>Bruni  Melanie</v>
      </c>
      <c r="I24" s="42" t="s">
        <v>42</v>
      </c>
      <c r="J24" s="43" t="s">
        <v>51</v>
      </c>
    </row>
    <row r="25" spans="1:10" ht="15">
      <c r="A25" s="33">
        <v>631064</v>
      </c>
      <c r="B25" s="34" t="s">
        <v>100</v>
      </c>
      <c r="C25" s="34" t="s">
        <v>86</v>
      </c>
      <c r="D25" s="35" t="s">
        <v>42</v>
      </c>
      <c r="E25" s="36" t="s">
        <v>51</v>
      </c>
      <c r="F25" s="23">
        <v>1</v>
      </c>
      <c r="H25" s="22" t="str">
        <f t="shared" si="0"/>
        <v>Kaufmann  Martina</v>
      </c>
      <c r="I25" s="42" t="s">
        <v>19</v>
      </c>
      <c r="J25" s="43" t="s">
        <v>51</v>
      </c>
    </row>
    <row r="26" spans="1:10" ht="15">
      <c r="A26" s="33">
        <v>631071</v>
      </c>
      <c r="B26" s="34" t="s">
        <v>37</v>
      </c>
      <c r="C26" s="34" t="s">
        <v>38</v>
      </c>
      <c r="D26" s="35" t="s">
        <v>24</v>
      </c>
      <c r="E26" s="36" t="s">
        <v>39</v>
      </c>
      <c r="F26" s="23">
        <v>1</v>
      </c>
      <c r="H26" s="22" t="str">
        <f t="shared" si="0"/>
        <v>Bigler  Gabriela</v>
      </c>
      <c r="I26" s="42" t="s">
        <v>19</v>
      </c>
      <c r="J26" s="43" t="s">
        <v>39</v>
      </c>
    </row>
    <row r="27" spans="1:10" ht="15">
      <c r="A27" s="33">
        <v>631072</v>
      </c>
      <c r="B27" s="34" t="s">
        <v>40</v>
      </c>
      <c r="C27" s="34" t="s">
        <v>41</v>
      </c>
      <c r="D27" s="35" t="s">
        <v>42</v>
      </c>
      <c r="E27" s="36" t="s">
        <v>39</v>
      </c>
      <c r="F27" s="23">
        <v>1</v>
      </c>
      <c r="H27" s="22" t="str">
        <f t="shared" si="0"/>
        <v>Frauchiger  Sabrina</v>
      </c>
      <c r="I27" s="42" t="s">
        <v>42</v>
      </c>
      <c r="J27" s="43" t="s">
        <v>39</v>
      </c>
    </row>
    <row r="28" spans="1:10" ht="15">
      <c r="A28" s="33">
        <v>631073</v>
      </c>
      <c r="B28" s="34" t="s">
        <v>43</v>
      </c>
      <c r="C28" s="34" t="s">
        <v>44</v>
      </c>
      <c r="D28" s="35" t="s">
        <v>31</v>
      </c>
      <c r="E28" s="36" t="s">
        <v>39</v>
      </c>
      <c r="F28" s="23">
        <v>1</v>
      </c>
      <c r="H28" s="22" t="str">
        <f t="shared" si="0"/>
        <v>Frech  Kaspar</v>
      </c>
      <c r="I28" s="42" t="s">
        <v>19</v>
      </c>
      <c r="J28" s="43" t="s">
        <v>39</v>
      </c>
    </row>
    <row r="29" spans="1:10" ht="15">
      <c r="A29" s="33">
        <v>631074</v>
      </c>
      <c r="B29" s="34" t="s">
        <v>110</v>
      </c>
      <c r="C29" s="34" t="s">
        <v>111</v>
      </c>
      <c r="D29" s="35" t="s">
        <v>47</v>
      </c>
      <c r="E29" s="36" t="s">
        <v>39</v>
      </c>
      <c r="F29" s="23">
        <v>1</v>
      </c>
      <c r="H29" s="22" t="str">
        <f t="shared" si="0"/>
        <v>Gfeller  Anita</v>
      </c>
      <c r="I29" s="42" t="s">
        <v>19</v>
      </c>
      <c r="J29" s="43" t="s">
        <v>39</v>
      </c>
    </row>
    <row r="30" spans="1:10" ht="15">
      <c r="A30" s="33">
        <v>631081</v>
      </c>
      <c r="B30" s="34" t="s">
        <v>25</v>
      </c>
      <c r="C30" s="34" t="s">
        <v>77</v>
      </c>
      <c r="D30" s="35" t="s">
        <v>34</v>
      </c>
      <c r="E30" s="36" t="s">
        <v>112</v>
      </c>
      <c r="F30" s="23">
        <v>1</v>
      </c>
      <c r="H30" s="22" t="str">
        <f t="shared" si="0"/>
        <v>Jost  Robin</v>
      </c>
      <c r="I30" s="42" t="s">
        <v>31</v>
      </c>
      <c r="J30" s="43" t="s">
        <v>112</v>
      </c>
    </row>
    <row r="31" spans="1:10" ht="15">
      <c r="A31" s="33">
        <v>631082</v>
      </c>
      <c r="B31" s="34" t="s">
        <v>85</v>
      </c>
      <c r="C31" s="34" t="s">
        <v>86</v>
      </c>
      <c r="D31" s="35" t="s">
        <v>34</v>
      </c>
      <c r="E31" s="36" t="s">
        <v>112</v>
      </c>
      <c r="F31" s="23">
        <v>1</v>
      </c>
      <c r="H31" s="22" t="str">
        <f t="shared" si="0"/>
        <v>Moser  Martina</v>
      </c>
      <c r="I31" s="42" t="s">
        <v>47</v>
      </c>
      <c r="J31" s="43" t="s">
        <v>112</v>
      </c>
    </row>
    <row r="32" spans="1:10" ht="15">
      <c r="A32" s="33">
        <v>631083</v>
      </c>
      <c r="B32" s="34" t="s">
        <v>87</v>
      </c>
      <c r="C32" s="34" t="s">
        <v>88</v>
      </c>
      <c r="D32" s="35" t="s">
        <v>24</v>
      </c>
      <c r="E32" s="36" t="s">
        <v>112</v>
      </c>
      <c r="F32" s="23">
        <v>1</v>
      </c>
      <c r="H32" s="22" t="str">
        <f t="shared" si="0"/>
        <v>Wolfisberg  Monika</v>
      </c>
      <c r="I32" s="42" t="s">
        <v>63</v>
      </c>
      <c r="J32" s="43" t="s">
        <v>112</v>
      </c>
    </row>
    <row r="33" spans="1:10" ht="15">
      <c r="A33" s="33">
        <v>631084</v>
      </c>
      <c r="B33" s="34" t="s">
        <v>98</v>
      </c>
      <c r="C33" s="34" t="s">
        <v>99</v>
      </c>
      <c r="D33" s="35" t="s">
        <v>24</v>
      </c>
      <c r="E33" s="36" t="s">
        <v>112</v>
      </c>
      <c r="F33" s="23">
        <v>1</v>
      </c>
      <c r="H33" s="22" t="str">
        <f t="shared" si="0"/>
        <v>Zahnd  Raphael</v>
      </c>
      <c r="I33" s="42" t="s">
        <v>34</v>
      </c>
      <c r="J33" s="51" t="s">
        <v>112</v>
      </c>
    </row>
    <row r="34" spans="1:10" ht="15">
      <c r="A34" s="33">
        <v>631091</v>
      </c>
      <c r="B34" s="34" t="s">
        <v>65</v>
      </c>
      <c r="C34" s="34" t="s">
        <v>36</v>
      </c>
      <c r="D34" s="35" t="s">
        <v>24</v>
      </c>
      <c r="E34" s="36" t="s">
        <v>67</v>
      </c>
      <c r="F34" s="23">
        <v>1</v>
      </c>
      <c r="H34" s="22" t="str">
        <f t="shared" si="0"/>
        <v>Beuchat  Kevin</v>
      </c>
      <c r="I34" s="42" t="s">
        <v>19</v>
      </c>
      <c r="J34" s="43" t="s">
        <v>67</v>
      </c>
    </row>
    <row r="35" spans="1:10" ht="15">
      <c r="A35" s="33">
        <v>631092</v>
      </c>
      <c r="B35" s="34" t="s">
        <v>65</v>
      </c>
      <c r="C35" s="34" t="s">
        <v>66</v>
      </c>
      <c r="D35" s="35" t="s">
        <v>19</v>
      </c>
      <c r="E35" s="36" t="s">
        <v>67</v>
      </c>
      <c r="F35" s="23">
        <v>1</v>
      </c>
      <c r="H35" s="22" t="str">
        <f t="shared" si="0"/>
        <v>Beuchat  Lionel</v>
      </c>
      <c r="I35" s="42" t="s">
        <v>63</v>
      </c>
      <c r="J35" s="43" t="s">
        <v>67</v>
      </c>
    </row>
    <row r="36" spans="1:10" ht="15">
      <c r="A36" s="33">
        <v>631093</v>
      </c>
      <c r="B36" s="34" t="s">
        <v>68</v>
      </c>
      <c r="C36" s="34" t="s">
        <v>69</v>
      </c>
      <c r="D36" s="35" t="s">
        <v>47</v>
      </c>
      <c r="E36" s="36" t="s">
        <v>67</v>
      </c>
      <c r="F36" s="23">
        <v>1</v>
      </c>
      <c r="H36" s="22" t="str">
        <f t="shared" si="0"/>
        <v>Fahrni  Yan</v>
      </c>
      <c r="I36" s="42" t="s">
        <v>47</v>
      </c>
      <c r="J36" s="43" t="s">
        <v>67</v>
      </c>
    </row>
    <row r="37" spans="1:10" ht="15">
      <c r="A37" s="33">
        <v>631094</v>
      </c>
      <c r="B37" s="34" t="s">
        <v>91</v>
      </c>
      <c r="C37" s="34" t="s">
        <v>113</v>
      </c>
      <c r="D37" s="35" t="s">
        <v>34</v>
      </c>
      <c r="E37" s="36" t="s">
        <v>67</v>
      </c>
      <c r="F37" s="23">
        <v>1</v>
      </c>
      <c r="H37" s="22" t="str">
        <f t="shared" si="0"/>
        <v>Stucki  Pierre-Alexandre</v>
      </c>
      <c r="I37" s="42" t="s">
        <v>47</v>
      </c>
      <c r="J37" s="43" t="s">
        <v>67</v>
      </c>
    </row>
    <row r="38" spans="1:10" ht="15">
      <c r="A38" s="33">
        <v>631101</v>
      </c>
      <c r="B38" s="34" t="s">
        <v>114</v>
      </c>
      <c r="C38" s="34" t="s">
        <v>74</v>
      </c>
      <c r="D38" s="35" t="s">
        <v>42</v>
      </c>
      <c r="E38" s="36" t="s">
        <v>115</v>
      </c>
      <c r="F38" s="23">
        <v>1</v>
      </c>
      <c r="H38" s="22" t="str">
        <f t="shared" si="0"/>
        <v>Leuenberger  Fabian</v>
      </c>
      <c r="I38" s="42" t="s">
        <v>34</v>
      </c>
      <c r="J38" s="43" t="s">
        <v>115</v>
      </c>
    </row>
    <row r="39" spans="1:10" ht="15">
      <c r="A39" s="33">
        <v>631102</v>
      </c>
      <c r="B39" s="34" t="s">
        <v>114</v>
      </c>
      <c r="C39" s="34" t="s">
        <v>116</v>
      </c>
      <c r="D39" s="35" t="s">
        <v>31</v>
      </c>
      <c r="E39" s="36" t="s">
        <v>115</v>
      </c>
      <c r="F39" s="23">
        <v>1</v>
      </c>
      <c r="H39" s="22" t="str">
        <f t="shared" si="0"/>
        <v>Leuenberger  Marc </v>
      </c>
      <c r="I39" s="42" t="s">
        <v>63</v>
      </c>
      <c r="J39" s="43" t="s">
        <v>115</v>
      </c>
    </row>
    <row r="40" spans="1:10" ht="15">
      <c r="A40" s="33">
        <v>631103</v>
      </c>
      <c r="B40" s="34" t="s">
        <v>117</v>
      </c>
      <c r="C40" s="34" t="s">
        <v>118</v>
      </c>
      <c r="D40" s="35" t="s">
        <v>34</v>
      </c>
      <c r="E40" s="36" t="s">
        <v>115</v>
      </c>
      <c r="F40" s="23">
        <v>1</v>
      </c>
      <c r="H40" s="22" t="str">
        <f t="shared" si="0"/>
        <v>Müller  Severin</v>
      </c>
      <c r="I40" s="42" t="s">
        <v>63</v>
      </c>
      <c r="J40" s="43" t="s">
        <v>115</v>
      </c>
    </row>
    <row r="41" spans="1:10" ht="15">
      <c r="A41" s="33">
        <v>631104</v>
      </c>
      <c r="B41" s="34" t="s">
        <v>119</v>
      </c>
      <c r="C41" s="34" t="s">
        <v>120</v>
      </c>
      <c r="D41" s="35" t="s">
        <v>92</v>
      </c>
      <c r="E41" s="36" t="s">
        <v>115</v>
      </c>
      <c r="F41" s="23">
        <v>1</v>
      </c>
      <c r="H41" s="22" t="str">
        <f t="shared" si="0"/>
        <v>Steiner  Mirco</v>
      </c>
      <c r="I41" s="42" t="s">
        <v>24</v>
      </c>
      <c r="J41" s="43" t="s">
        <v>115</v>
      </c>
    </row>
    <row r="42" spans="1:10" ht="15">
      <c r="A42" s="33">
        <v>631111</v>
      </c>
      <c r="B42" s="34" t="s">
        <v>121</v>
      </c>
      <c r="C42" s="34" t="s">
        <v>122</v>
      </c>
      <c r="D42" s="35" t="s">
        <v>19</v>
      </c>
      <c r="E42" s="36" t="s">
        <v>123</v>
      </c>
      <c r="F42" s="23">
        <v>1</v>
      </c>
      <c r="H42" s="22" t="str">
        <f t="shared" si="0"/>
        <v>Brand  Tosca</v>
      </c>
      <c r="I42" s="42" t="s">
        <v>34</v>
      </c>
      <c r="J42" s="43" t="s">
        <v>142</v>
      </c>
    </row>
    <row r="43" spans="1:10" ht="15">
      <c r="A43" s="33">
        <v>631112</v>
      </c>
      <c r="B43" s="34" t="s">
        <v>25</v>
      </c>
      <c r="C43" s="34" t="s">
        <v>57</v>
      </c>
      <c r="D43" s="35" t="s">
        <v>47</v>
      </c>
      <c r="E43" s="36" t="s">
        <v>123</v>
      </c>
      <c r="F43" s="23">
        <v>1</v>
      </c>
      <c r="H43" s="22" t="str">
        <f t="shared" si="0"/>
        <v>Jost  Bruno</v>
      </c>
      <c r="I43" s="42" t="s">
        <v>42</v>
      </c>
      <c r="J43" s="43" t="s">
        <v>142</v>
      </c>
    </row>
    <row r="44" spans="1:10" ht="15">
      <c r="A44" s="33">
        <v>631113</v>
      </c>
      <c r="B44" s="34" t="s">
        <v>94</v>
      </c>
      <c r="C44" s="34" t="s">
        <v>96</v>
      </c>
      <c r="D44" s="35" t="s">
        <v>34</v>
      </c>
      <c r="E44" s="36" t="s">
        <v>123</v>
      </c>
      <c r="F44" s="23">
        <v>1</v>
      </c>
      <c r="H44" s="22" t="str">
        <f t="shared" si="0"/>
        <v>Luder  Damian</v>
      </c>
      <c r="I44" s="42" t="s">
        <v>34</v>
      </c>
      <c r="J44" s="43" t="s">
        <v>142</v>
      </c>
    </row>
    <row r="45" spans="1:10" ht="15">
      <c r="A45" s="33">
        <v>631114</v>
      </c>
      <c r="B45" s="34" t="s">
        <v>83</v>
      </c>
      <c r="C45" s="34" t="s">
        <v>50</v>
      </c>
      <c r="D45" s="35" t="s">
        <v>31</v>
      </c>
      <c r="E45" s="36" t="s">
        <v>123</v>
      </c>
      <c r="F45" s="23">
        <v>1</v>
      </c>
      <c r="H45" s="22" t="str">
        <f t="shared" si="0"/>
        <v>Roth  Lukas</v>
      </c>
      <c r="I45" s="42" t="s">
        <v>24</v>
      </c>
      <c r="J45" s="43" t="s">
        <v>142</v>
      </c>
    </row>
    <row r="46" spans="1:10" ht="15">
      <c r="A46" s="33">
        <v>631121</v>
      </c>
      <c r="B46" s="34" t="s">
        <v>22</v>
      </c>
      <c r="C46" s="34" t="s">
        <v>18</v>
      </c>
      <c r="D46" s="35" t="s">
        <v>34</v>
      </c>
      <c r="E46" s="36" t="s">
        <v>124</v>
      </c>
      <c r="F46" s="23">
        <v>1</v>
      </c>
      <c r="H46" s="22" t="str">
        <f t="shared" si="0"/>
        <v>Hofstetter  Jasmin</v>
      </c>
      <c r="I46" s="42" t="s">
        <v>63</v>
      </c>
      <c r="J46" s="43" t="s">
        <v>124</v>
      </c>
    </row>
    <row r="47" spans="1:10" ht="15">
      <c r="A47" s="33">
        <v>631122</v>
      </c>
      <c r="B47" s="34" t="s">
        <v>89</v>
      </c>
      <c r="C47" s="34" t="s">
        <v>90</v>
      </c>
      <c r="D47" s="35" t="s">
        <v>34</v>
      </c>
      <c r="E47" s="36" t="s">
        <v>124</v>
      </c>
      <c r="F47" s="23">
        <v>1</v>
      </c>
      <c r="H47" s="22" t="str">
        <f t="shared" si="0"/>
        <v>Huber  Tanja</v>
      </c>
      <c r="I47" s="42" t="s">
        <v>19</v>
      </c>
      <c r="J47" s="43" t="s">
        <v>143</v>
      </c>
    </row>
    <row r="48" spans="1:10" ht="15">
      <c r="A48" s="33">
        <v>631123</v>
      </c>
      <c r="B48" s="34" t="s">
        <v>125</v>
      </c>
      <c r="C48" s="34" t="s">
        <v>104</v>
      </c>
      <c r="D48" s="35" t="s">
        <v>47</v>
      </c>
      <c r="E48" s="36" t="s">
        <v>124</v>
      </c>
      <c r="F48" s="23">
        <v>1</v>
      </c>
      <c r="H48" s="22" t="str">
        <f t="shared" si="0"/>
        <v>Wehrli  Jan</v>
      </c>
      <c r="I48" s="42" t="s">
        <v>19</v>
      </c>
      <c r="J48" s="43" t="s">
        <v>144</v>
      </c>
    </row>
    <row r="49" spans="1:10" ht="15">
      <c r="A49" s="33">
        <v>631124</v>
      </c>
      <c r="B49" s="34" t="s">
        <v>70</v>
      </c>
      <c r="C49" s="34" t="s">
        <v>71</v>
      </c>
      <c r="D49" s="35" t="s">
        <v>24</v>
      </c>
      <c r="E49" s="36" t="s">
        <v>124</v>
      </c>
      <c r="F49" s="23">
        <v>1</v>
      </c>
      <c r="H49" s="22" t="str">
        <f t="shared" si="0"/>
        <v>Zangger  Dominique</v>
      </c>
      <c r="I49" s="42" t="s">
        <v>42</v>
      </c>
      <c r="J49" s="43" t="s">
        <v>145</v>
      </c>
    </row>
    <row r="50" spans="1:10" ht="15">
      <c r="A50" s="33">
        <v>631131</v>
      </c>
      <c r="B50" s="34" t="s">
        <v>95</v>
      </c>
      <c r="C50" s="34" t="s">
        <v>36</v>
      </c>
      <c r="D50" s="35" t="s">
        <v>31</v>
      </c>
      <c r="E50" s="36" t="s">
        <v>126</v>
      </c>
      <c r="F50" s="23">
        <v>1</v>
      </c>
      <c r="H50" s="22" t="str">
        <f t="shared" si="0"/>
        <v>Krebs   Kevin</v>
      </c>
      <c r="I50" s="42" t="s">
        <v>19</v>
      </c>
      <c r="J50" s="43" t="s">
        <v>126</v>
      </c>
    </row>
    <row r="51" spans="1:10" ht="15">
      <c r="A51" s="33">
        <v>631132</v>
      </c>
      <c r="B51" s="34" t="s">
        <v>127</v>
      </c>
      <c r="C51" s="34" t="s">
        <v>128</v>
      </c>
      <c r="D51" s="35" t="s">
        <v>31</v>
      </c>
      <c r="E51" s="36" t="s">
        <v>126</v>
      </c>
      <c r="F51" s="23">
        <v>1</v>
      </c>
      <c r="H51" s="22" t="str">
        <f t="shared" si="0"/>
        <v>Werthmüller  Mario</v>
      </c>
      <c r="I51" s="42" t="s">
        <v>47</v>
      </c>
      <c r="J51" s="43" t="s">
        <v>126</v>
      </c>
    </row>
    <row r="52" spans="1:10" ht="15">
      <c r="A52" s="33">
        <v>631133</v>
      </c>
      <c r="B52" s="34" t="s">
        <v>129</v>
      </c>
      <c r="C52" s="34" t="s">
        <v>53</v>
      </c>
      <c r="D52" s="35" t="s">
        <v>24</v>
      </c>
      <c r="E52" s="36" t="s">
        <v>126</v>
      </c>
      <c r="F52" s="23">
        <v>1</v>
      </c>
      <c r="H52" s="22" t="str">
        <f t="shared" si="0"/>
        <v>Wittwer  Marcel</v>
      </c>
      <c r="I52" s="42" t="s">
        <v>63</v>
      </c>
      <c r="J52" s="43" t="s">
        <v>126</v>
      </c>
    </row>
    <row r="53" spans="1:10" ht="15">
      <c r="A53" s="33">
        <v>631134</v>
      </c>
      <c r="B53" s="34" t="s">
        <v>129</v>
      </c>
      <c r="C53" s="34" t="s">
        <v>59</v>
      </c>
      <c r="D53" s="35" t="s">
        <v>31</v>
      </c>
      <c r="E53" s="36" t="s">
        <v>126</v>
      </c>
      <c r="F53" s="23">
        <v>1</v>
      </c>
      <c r="H53" s="22" t="str">
        <f t="shared" si="0"/>
        <v>Wittwer  Michael</v>
      </c>
      <c r="I53" s="42" t="s">
        <v>31</v>
      </c>
      <c r="J53" s="43" t="s">
        <v>126</v>
      </c>
    </row>
    <row r="54" spans="1:10" ht="15">
      <c r="A54" s="33">
        <v>631141</v>
      </c>
      <c r="B54" s="34" t="s">
        <v>130</v>
      </c>
      <c r="C54" s="34" t="s">
        <v>131</v>
      </c>
      <c r="D54" s="35" t="s">
        <v>34</v>
      </c>
      <c r="E54" s="36" t="s">
        <v>72</v>
      </c>
      <c r="F54" s="23">
        <v>1</v>
      </c>
      <c r="H54" s="22" t="str">
        <f t="shared" si="0"/>
        <v>Bartenbach  Nina</v>
      </c>
      <c r="I54" s="42" t="s">
        <v>84</v>
      </c>
      <c r="J54" s="43" t="s">
        <v>72</v>
      </c>
    </row>
    <row r="55" spans="1:10" ht="15">
      <c r="A55" s="33">
        <v>631142</v>
      </c>
      <c r="B55" s="34" t="s">
        <v>73</v>
      </c>
      <c r="C55" s="34" t="s">
        <v>74</v>
      </c>
      <c r="D55" s="35" t="s">
        <v>42</v>
      </c>
      <c r="E55" s="36" t="s">
        <v>72</v>
      </c>
      <c r="F55" s="23">
        <v>1</v>
      </c>
      <c r="H55" s="22" t="str">
        <f t="shared" si="0"/>
        <v>Rolli  Fabian</v>
      </c>
      <c r="I55" s="42" t="s">
        <v>47</v>
      </c>
      <c r="J55" s="43" t="s">
        <v>72</v>
      </c>
    </row>
    <row r="56" spans="1:10" ht="15">
      <c r="A56" s="33">
        <v>631143</v>
      </c>
      <c r="B56" s="34" t="s">
        <v>132</v>
      </c>
      <c r="C56" s="34" t="s">
        <v>133</v>
      </c>
      <c r="D56" s="35" t="s">
        <v>134</v>
      </c>
      <c r="E56" s="36" t="s">
        <v>72</v>
      </c>
      <c r="F56" s="23">
        <v>1</v>
      </c>
      <c r="H56" s="22" t="str">
        <f t="shared" si="0"/>
        <v>Weber  Ivo</v>
      </c>
      <c r="I56" s="42" t="s">
        <v>19</v>
      </c>
      <c r="J56" s="43" t="s">
        <v>72</v>
      </c>
    </row>
    <row r="57" spans="1:10" ht="15">
      <c r="A57" s="33">
        <v>631144</v>
      </c>
      <c r="B57" s="34" t="s">
        <v>75</v>
      </c>
      <c r="C57" s="34" t="s">
        <v>76</v>
      </c>
      <c r="D57" s="35" t="s">
        <v>24</v>
      </c>
      <c r="E57" s="36" t="s">
        <v>72</v>
      </c>
      <c r="F57" s="23">
        <v>1</v>
      </c>
      <c r="H57" s="22" t="str">
        <f t="shared" si="0"/>
        <v>Zimmermann  Michel</v>
      </c>
      <c r="I57" s="42" t="s">
        <v>42</v>
      </c>
      <c r="J57" s="43" t="s">
        <v>72</v>
      </c>
    </row>
    <row r="58" spans="1:10" ht="15">
      <c r="A58" s="33">
        <v>631151</v>
      </c>
      <c r="B58" s="34" t="s">
        <v>135</v>
      </c>
      <c r="C58" s="34" t="s">
        <v>136</v>
      </c>
      <c r="D58" s="35" t="s">
        <v>31</v>
      </c>
      <c r="E58" s="36" t="s">
        <v>137</v>
      </c>
      <c r="F58" s="23">
        <v>1</v>
      </c>
      <c r="H58" s="22" t="str">
        <f t="shared" si="0"/>
        <v>Beutler  Cornelia</v>
      </c>
      <c r="I58" s="42" t="s">
        <v>47</v>
      </c>
      <c r="J58" s="43" t="s">
        <v>137</v>
      </c>
    </row>
    <row r="59" spans="1:10" ht="15">
      <c r="A59" s="33">
        <v>631152</v>
      </c>
      <c r="B59" s="34" t="s">
        <v>138</v>
      </c>
      <c r="C59" s="34" t="s">
        <v>97</v>
      </c>
      <c r="D59" s="35" t="s">
        <v>24</v>
      </c>
      <c r="E59" s="36" t="s">
        <v>137</v>
      </c>
      <c r="F59" s="23">
        <v>1</v>
      </c>
      <c r="H59" s="22" t="str">
        <f t="shared" si="0"/>
        <v>Röthlisberger  Florian</v>
      </c>
      <c r="I59" s="42" t="s">
        <v>34</v>
      </c>
      <c r="J59" s="43" t="s">
        <v>137</v>
      </c>
    </row>
    <row r="60" spans="1:10" ht="15">
      <c r="A60" s="33">
        <v>631153</v>
      </c>
      <c r="B60" s="34" t="s">
        <v>139</v>
      </c>
      <c r="C60" s="34" t="s">
        <v>33</v>
      </c>
      <c r="D60" s="35" t="s">
        <v>34</v>
      </c>
      <c r="E60" s="36" t="s">
        <v>137</v>
      </c>
      <c r="F60" s="23">
        <v>1</v>
      </c>
      <c r="H60" s="22" t="str">
        <f t="shared" si="0"/>
        <v>Siegenthaler  Adrian</v>
      </c>
      <c r="I60" s="42" t="s">
        <v>34</v>
      </c>
      <c r="J60" s="43" t="s">
        <v>137</v>
      </c>
    </row>
    <row r="61" spans="1:10" ht="15.75" thickBot="1">
      <c r="A61" s="37">
        <v>631154</v>
      </c>
      <c r="B61" s="38" t="s">
        <v>140</v>
      </c>
      <c r="C61" s="38" t="s">
        <v>64</v>
      </c>
      <c r="D61" s="39" t="s">
        <v>42</v>
      </c>
      <c r="E61" s="40" t="s">
        <v>137</v>
      </c>
      <c r="F61" s="41">
        <v>1</v>
      </c>
      <c r="H61" s="52" t="str">
        <f t="shared" si="0"/>
        <v>Witschi   Tobias</v>
      </c>
      <c r="I61" s="44" t="s">
        <v>24</v>
      </c>
      <c r="J61" s="45" t="s">
        <v>137</v>
      </c>
    </row>
    <row r="62" spans="1:6" ht="12.75">
      <c r="A62" s="33">
        <v>632011</v>
      </c>
      <c r="B62" s="34" t="s">
        <v>58</v>
      </c>
      <c r="C62" s="34" t="s">
        <v>59</v>
      </c>
      <c r="D62" s="35" t="s">
        <v>19</v>
      </c>
      <c r="E62" s="36" t="s">
        <v>60</v>
      </c>
      <c r="F62" s="23">
        <v>2</v>
      </c>
    </row>
    <row r="63" spans="1:6" ht="12.75">
      <c r="A63" s="33">
        <v>632012</v>
      </c>
      <c r="B63" s="34" t="s">
        <v>58</v>
      </c>
      <c r="C63" s="34" t="s">
        <v>46</v>
      </c>
      <c r="D63" s="35" t="s">
        <v>42</v>
      </c>
      <c r="E63" s="36" t="s">
        <v>60</v>
      </c>
      <c r="F63" s="23">
        <v>2</v>
      </c>
    </row>
    <row r="64" spans="1:6" ht="12.75">
      <c r="A64" s="33">
        <v>632013</v>
      </c>
      <c r="B64" s="34" t="s">
        <v>100</v>
      </c>
      <c r="C64" s="34" t="s">
        <v>101</v>
      </c>
      <c r="D64" s="35" t="s">
        <v>42</v>
      </c>
      <c r="E64" s="36" t="s">
        <v>60</v>
      </c>
      <c r="F64" s="23">
        <v>2</v>
      </c>
    </row>
    <row r="65" spans="1:6" ht="12.75">
      <c r="A65" s="33">
        <v>632014</v>
      </c>
      <c r="B65" s="34" t="s">
        <v>61</v>
      </c>
      <c r="C65" s="34" t="s">
        <v>62</v>
      </c>
      <c r="D65" s="35" t="s">
        <v>19</v>
      </c>
      <c r="E65" s="36" t="s">
        <v>60</v>
      </c>
      <c r="F65" s="23">
        <v>2</v>
      </c>
    </row>
    <row r="66" spans="1:6" ht="12.75">
      <c r="A66" s="33">
        <v>632021</v>
      </c>
      <c r="B66" s="34" t="s">
        <v>20</v>
      </c>
      <c r="C66" s="34" t="s">
        <v>21</v>
      </c>
      <c r="D66" s="35" t="s">
        <v>19</v>
      </c>
      <c r="E66" s="36" t="s">
        <v>102</v>
      </c>
      <c r="F66" s="23">
        <v>2</v>
      </c>
    </row>
    <row r="67" spans="1:6" ht="12.75">
      <c r="A67" s="33">
        <v>632022</v>
      </c>
      <c r="B67" s="34" t="s">
        <v>22</v>
      </c>
      <c r="C67" s="34" t="s">
        <v>23</v>
      </c>
      <c r="D67" s="35" t="s">
        <v>24</v>
      </c>
      <c r="E67" s="36" t="s">
        <v>102</v>
      </c>
      <c r="F67" s="23">
        <v>2</v>
      </c>
    </row>
    <row r="68" spans="1:6" ht="12.75">
      <c r="A68" s="33">
        <v>632023</v>
      </c>
      <c r="B68" s="34" t="s">
        <v>103</v>
      </c>
      <c r="C68" s="34" t="s">
        <v>104</v>
      </c>
      <c r="D68" s="35" t="s">
        <v>42</v>
      </c>
      <c r="E68" s="36" t="s">
        <v>102</v>
      </c>
      <c r="F68" s="23">
        <v>2</v>
      </c>
    </row>
    <row r="69" spans="1:6" ht="12.75">
      <c r="A69" s="33">
        <v>632024</v>
      </c>
      <c r="B69" s="34" t="s">
        <v>17</v>
      </c>
      <c r="C69" s="34" t="s">
        <v>18</v>
      </c>
      <c r="D69" s="35" t="s">
        <v>19</v>
      </c>
      <c r="E69" s="36" t="s">
        <v>102</v>
      </c>
      <c r="F69" s="23">
        <v>2</v>
      </c>
    </row>
    <row r="70" spans="1:6" ht="12.75">
      <c r="A70" s="33">
        <v>632031</v>
      </c>
      <c r="B70" s="34" t="s">
        <v>27</v>
      </c>
      <c r="C70" s="34" t="s">
        <v>28</v>
      </c>
      <c r="D70" s="35" t="s">
        <v>19</v>
      </c>
      <c r="E70" s="36" t="s">
        <v>105</v>
      </c>
      <c r="F70" s="23">
        <v>2</v>
      </c>
    </row>
    <row r="71" spans="1:6" ht="12.75">
      <c r="A71" s="33">
        <v>632032</v>
      </c>
      <c r="B71" s="34" t="s">
        <v>29</v>
      </c>
      <c r="C71" s="34" t="s">
        <v>30</v>
      </c>
      <c r="D71" s="35" t="s">
        <v>31</v>
      </c>
      <c r="E71" s="36" t="s">
        <v>105</v>
      </c>
      <c r="F71" s="23">
        <v>2</v>
      </c>
    </row>
    <row r="72" spans="1:6" ht="12.75">
      <c r="A72" s="33">
        <v>632033</v>
      </c>
      <c r="B72" s="34" t="s">
        <v>32</v>
      </c>
      <c r="C72" s="34" t="s">
        <v>33</v>
      </c>
      <c r="D72" s="35" t="s">
        <v>34</v>
      </c>
      <c r="E72" s="36" t="s">
        <v>105</v>
      </c>
      <c r="F72" s="23">
        <v>2</v>
      </c>
    </row>
    <row r="73" spans="1:6" ht="12.75">
      <c r="A73" s="33">
        <v>632034</v>
      </c>
      <c r="B73" s="34" t="s">
        <v>35</v>
      </c>
      <c r="C73" s="34" t="s">
        <v>36</v>
      </c>
      <c r="D73" s="35" t="s">
        <v>31</v>
      </c>
      <c r="E73" s="36" t="s">
        <v>105</v>
      </c>
      <c r="F73" s="23">
        <v>2</v>
      </c>
    </row>
    <row r="74" spans="1:6" ht="12.75">
      <c r="A74" s="33">
        <v>632041</v>
      </c>
      <c r="B74" s="34" t="s">
        <v>45</v>
      </c>
      <c r="C74" s="34" t="s">
        <v>46</v>
      </c>
      <c r="D74" s="35" t="s">
        <v>24</v>
      </c>
      <c r="E74" s="36" t="s">
        <v>106</v>
      </c>
      <c r="F74" s="23">
        <v>2</v>
      </c>
    </row>
    <row r="75" spans="1:6" ht="12.75">
      <c r="A75" s="33">
        <v>632042</v>
      </c>
      <c r="B75" s="34" t="s">
        <v>48</v>
      </c>
      <c r="C75" s="34" t="s">
        <v>93</v>
      </c>
      <c r="D75" s="35" t="s">
        <v>42</v>
      </c>
      <c r="E75" s="36" t="s">
        <v>106</v>
      </c>
      <c r="F75" s="23">
        <v>2</v>
      </c>
    </row>
    <row r="76" spans="1:6" ht="12.75">
      <c r="A76" s="33">
        <v>632043</v>
      </c>
      <c r="B76" s="34" t="s">
        <v>107</v>
      </c>
      <c r="C76" s="34" t="s">
        <v>108</v>
      </c>
      <c r="D76" s="35" t="s">
        <v>34</v>
      </c>
      <c r="E76" s="36" t="s">
        <v>106</v>
      </c>
      <c r="F76" s="23">
        <v>2</v>
      </c>
    </row>
    <row r="77" spans="1:6" ht="12.75">
      <c r="A77" s="33">
        <v>632044</v>
      </c>
      <c r="B77" s="34" t="s">
        <v>25</v>
      </c>
      <c r="C77" s="34" t="s">
        <v>26</v>
      </c>
      <c r="D77" s="35" t="s">
        <v>24</v>
      </c>
      <c r="E77" s="36" t="s">
        <v>106</v>
      </c>
      <c r="F77" s="23">
        <v>2</v>
      </c>
    </row>
    <row r="78" spans="1:6" ht="12.75">
      <c r="A78" s="33">
        <v>632051</v>
      </c>
      <c r="B78" s="34" t="s">
        <v>55</v>
      </c>
      <c r="C78" s="34" t="s">
        <v>56</v>
      </c>
      <c r="D78" s="35" t="s">
        <v>42</v>
      </c>
      <c r="E78" s="36" t="s">
        <v>109</v>
      </c>
      <c r="F78" s="23">
        <v>2</v>
      </c>
    </row>
    <row r="79" spans="1:6" ht="12.75">
      <c r="A79" s="33">
        <v>632052</v>
      </c>
      <c r="B79" s="34" t="s">
        <v>80</v>
      </c>
      <c r="C79" s="34" t="s">
        <v>81</v>
      </c>
      <c r="D79" s="35" t="s">
        <v>19</v>
      </c>
      <c r="E79" s="36" t="s">
        <v>109</v>
      </c>
      <c r="F79" s="23">
        <v>2</v>
      </c>
    </row>
    <row r="80" spans="1:6" ht="12.75">
      <c r="A80" s="33">
        <v>632053</v>
      </c>
      <c r="B80" s="34" t="s">
        <v>82</v>
      </c>
      <c r="C80" s="34" t="s">
        <v>64</v>
      </c>
      <c r="D80" s="35" t="s">
        <v>42</v>
      </c>
      <c r="E80" s="36" t="s">
        <v>109</v>
      </c>
      <c r="F80" s="23">
        <v>2</v>
      </c>
    </row>
    <row r="81" spans="1:6" ht="12.75">
      <c r="A81" s="33">
        <v>632054</v>
      </c>
      <c r="B81" s="34" t="s">
        <v>79</v>
      </c>
      <c r="C81" s="34" t="s">
        <v>78</v>
      </c>
      <c r="D81" s="35" t="s">
        <v>19</v>
      </c>
      <c r="E81" s="36" t="s">
        <v>109</v>
      </c>
      <c r="F81" s="23">
        <v>2</v>
      </c>
    </row>
    <row r="82" spans="1:6" ht="12.75">
      <c r="A82" s="33">
        <v>632061</v>
      </c>
      <c r="B82" s="34" t="s">
        <v>49</v>
      </c>
      <c r="C82" s="34" t="s">
        <v>50</v>
      </c>
      <c r="D82" s="35" t="s">
        <v>47</v>
      </c>
      <c r="E82" s="36" t="s">
        <v>51</v>
      </c>
      <c r="F82" s="23">
        <v>2</v>
      </c>
    </row>
    <row r="83" spans="1:6" ht="12.75">
      <c r="A83" s="33">
        <v>632062</v>
      </c>
      <c r="B83" s="34" t="s">
        <v>52</v>
      </c>
      <c r="C83" s="34" t="s">
        <v>53</v>
      </c>
      <c r="D83" s="35" t="s">
        <v>24</v>
      </c>
      <c r="E83" s="36" t="s">
        <v>51</v>
      </c>
      <c r="F83" s="23">
        <v>2</v>
      </c>
    </row>
    <row r="84" spans="1:6" ht="12.75">
      <c r="A84" s="33">
        <v>632063</v>
      </c>
      <c r="B84" s="34" t="s">
        <v>52</v>
      </c>
      <c r="C84" s="34" t="s">
        <v>54</v>
      </c>
      <c r="D84" s="35" t="s">
        <v>47</v>
      </c>
      <c r="E84" s="36" t="s">
        <v>51</v>
      </c>
      <c r="F84" s="23">
        <v>2</v>
      </c>
    </row>
    <row r="85" spans="1:6" ht="12.75">
      <c r="A85" s="33">
        <v>632064</v>
      </c>
      <c r="B85" s="34" t="s">
        <v>100</v>
      </c>
      <c r="C85" s="34" t="s">
        <v>86</v>
      </c>
      <c r="D85" s="35" t="s">
        <v>42</v>
      </c>
      <c r="E85" s="36" t="s">
        <v>51</v>
      </c>
      <c r="F85" s="23">
        <v>2</v>
      </c>
    </row>
    <row r="86" spans="1:6" ht="12.75">
      <c r="A86" s="33">
        <v>632071</v>
      </c>
      <c r="B86" s="34" t="s">
        <v>37</v>
      </c>
      <c r="C86" s="34" t="s">
        <v>38</v>
      </c>
      <c r="D86" s="35" t="s">
        <v>24</v>
      </c>
      <c r="E86" s="36" t="s">
        <v>39</v>
      </c>
      <c r="F86" s="23">
        <v>2</v>
      </c>
    </row>
    <row r="87" spans="1:6" ht="12.75">
      <c r="A87" s="33">
        <v>632072</v>
      </c>
      <c r="B87" s="34" t="s">
        <v>40</v>
      </c>
      <c r="C87" s="34" t="s">
        <v>41</v>
      </c>
      <c r="D87" s="35" t="s">
        <v>42</v>
      </c>
      <c r="E87" s="36" t="s">
        <v>39</v>
      </c>
      <c r="F87" s="23">
        <v>2</v>
      </c>
    </row>
    <row r="88" spans="1:6" ht="12.75">
      <c r="A88" s="33">
        <v>632073</v>
      </c>
      <c r="B88" s="34" t="s">
        <v>43</v>
      </c>
      <c r="C88" s="34" t="s">
        <v>44</v>
      </c>
      <c r="D88" s="35" t="s">
        <v>31</v>
      </c>
      <c r="E88" s="36" t="s">
        <v>39</v>
      </c>
      <c r="F88" s="23">
        <v>2</v>
      </c>
    </row>
    <row r="89" spans="1:6" ht="12.75">
      <c r="A89" s="33">
        <v>632074</v>
      </c>
      <c r="B89" s="34" t="s">
        <v>110</v>
      </c>
      <c r="C89" s="34" t="s">
        <v>111</v>
      </c>
      <c r="D89" s="35" t="s">
        <v>47</v>
      </c>
      <c r="E89" s="36" t="s">
        <v>39</v>
      </c>
      <c r="F89" s="23">
        <v>2</v>
      </c>
    </row>
    <row r="90" spans="1:6" ht="12.75">
      <c r="A90" s="33">
        <v>632081</v>
      </c>
      <c r="B90" s="34" t="s">
        <v>25</v>
      </c>
      <c r="C90" s="34" t="s">
        <v>77</v>
      </c>
      <c r="D90" s="35" t="s">
        <v>34</v>
      </c>
      <c r="E90" s="36" t="s">
        <v>112</v>
      </c>
      <c r="F90" s="23">
        <v>2</v>
      </c>
    </row>
    <row r="91" spans="1:6" ht="12.75">
      <c r="A91" s="33">
        <v>632082</v>
      </c>
      <c r="B91" s="34" t="s">
        <v>85</v>
      </c>
      <c r="C91" s="34" t="s">
        <v>86</v>
      </c>
      <c r="D91" s="35" t="s">
        <v>34</v>
      </c>
      <c r="E91" s="36" t="s">
        <v>112</v>
      </c>
      <c r="F91" s="23">
        <v>2</v>
      </c>
    </row>
    <row r="92" spans="1:6" ht="12.75">
      <c r="A92" s="33">
        <v>632083</v>
      </c>
      <c r="B92" s="34" t="s">
        <v>87</v>
      </c>
      <c r="C92" s="34" t="s">
        <v>88</v>
      </c>
      <c r="D92" s="35" t="s">
        <v>24</v>
      </c>
      <c r="E92" s="36" t="s">
        <v>112</v>
      </c>
      <c r="F92" s="23">
        <v>2</v>
      </c>
    </row>
    <row r="93" spans="1:6" ht="12.75">
      <c r="A93" s="33">
        <v>632084</v>
      </c>
      <c r="B93" s="34" t="s">
        <v>98</v>
      </c>
      <c r="C93" s="34" t="s">
        <v>99</v>
      </c>
      <c r="D93" s="35" t="s">
        <v>24</v>
      </c>
      <c r="E93" s="36" t="s">
        <v>112</v>
      </c>
      <c r="F93" s="23">
        <v>2</v>
      </c>
    </row>
    <row r="94" spans="1:6" ht="12.75">
      <c r="A94" s="33">
        <v>632091</v>
      </c>
      <c r="B94" s="34" t="s">
        <v>65</v>
      </c>
      <c r="C94" s="34" t="s">
        <v>36</v>
      </c>
      <c r="D94" s="35" t="s">
        <v>24</v>
      </c>
      <c r="E94" s="36" t="s">
        <v>67</v>
      </c>
      <c r="F94" s="23">
        <v>2</v>
      </c>
    </row>
    <row r="95" spans="1:6" ht="12.75">
      <c r="A95" s="33">
        <v>632092</v>
      </c>
      <c r="B95" s="34" t="s">
        <v>65</v>
      </c>
      <c r="C95" s="34" t="s">
        <v>66</v>
      </c>
      <c r="D95" s="35" t="s">
        <v>19</v>
      </c>
      <c r="E95" s="36" t="s">
        <v>67</v>
      </c>
      <c r="F95" s="23">
        <v>2</v>
      </c>
    </row>
    <row r="96" spans="1:6" ht="12.75">
      <c r="A96" s="33">
        <v>632093</v>
      </c>
      <c r="B96" s="34" t="s">
        <v>68</v>
      </c>
      <c r="C96" s="34" t="s">
        <v>69</v>
      </c>
      <c r="D96" s="35" t="s">
        <v>47</v>
      </c>
      <c r="E96" s="36" t="s">
        <v>67</v>
      </c>
      <c r="F96" s="23">
        <v>2</v>
      </c>
    </row>
    <row r="97" spans="1:6" ht="12.75">
      <c r="A97" s="33">
        <v>632094</v>
      </c>
      <c r="B97" s="34" t="s">
        <v>91</v>
      </c>
      <c r="C97" s="34" t="s">
        <v>113</v>
      </c>
      <c r="D97" s="35" t="s">
        <v>34</v>
      </c>
      <c r="E97" s="36" t="s">
        <v>67</v>
      </c>
      <c r="F97" s="23">
        <v>2</v>
      </c>
    </row>
    <row r="98" spans="1:6" ht="12.75">
      <c r="A98" s="33">
        <v>632101</v>
      </c>
      <c r="B98" s="34" t="s">
        <v>114</v>
      </c>
      <c r="C98" s="34" t="s">
        <v>74</v>
      </c>
      <c r="D98" s="35" t="s">
        <v>42</v>
      </c>
      <c r="E98" s="36" t="s">
        <v>115</v>
      </c>
      <c r="F98" s="23">
        <v>2</v>
      </c>
    </row>
    <row r="99" spans="1:6" ht="12.75">
      <c r="A99" s="33">
        <v>632102</v>
      </c>
      <c r="B99" s="34" t="s">
        <v>114</v>
      </c>
      <c r="C99" s="34" t="s">
        <v>116</v>
      </c>
      <c r="D99" s="35" t="s">
        <v>31</v>
      </c>
      <c r="E99" s="36" t="s">
        <v>115</v>
      </c>
      <c r="F99" s="23">
        <v>2</v>
      </c>
    </row>
    <row r="100" spans="1:6" ht="12.75">
      <c r="A100" s="33">
        <v>632103</v>
      </c>
      <c r="B100" s="34" t="s">
        <v>117</v>
      </c>
      <c r="C100" s="34" t="s">
        <v>118</v>
      </c>
      <c r="D100" s="35" t="s">
        <v>34</v>
      </c>
      <c r="E100" s="36" t="s">
        <v>115</v>
      </c>
      <c r="F100" s="23">
        <v>2</v>
      </c>
    </row>
    <row r="101" spans="1:6" ht="12.75">
      <c r="A101" s="33">
        <v>632104</v>
      </c>
      <c r="B101" s="34" t="s">
        <v>119</v>
      </c>
      <c r="C101" s="34" t="s">
        <v>120</v>
      </c>
      <c r="D101" s="35" t="s">
        <v>92</v>
      </c>
      <c r="E101" s="36" t="s">
        <v>115</v>
      </c>
      <c r="F101" s="23">
        <v>2</v>
      </c>
    </row>
    <row r="102" spans="1:6" ht="12.75">
      <c r="A102" s="33">
        <v>632111</v>
      </c>
      <c r="B102" s="34" t="s">
        <v>121</v>
      </c>
      <c r="C102" s="34" t="s">
        <v>122</v>
      </c>
      <c r="D102" s="35" t="s">
        <v>19</v>
      </c>
      <c r="E102" s="36" t="s">
        <v>123</v>
      </c>
      <c r="F102" s="23">
        <v>2</v>
      </c>
    </row>
    <row r="103" spans="1:6" ht="12.75">
      <c r="A103" s="33">
        <v>632112</v>
      </c>
      <c r="B103" s="34" t="s">
        <v>25</v>
      </c>
      <c r="C103" s="34" t="s">
        <v>57</v>
      </c>
      <c r="D103" s="35" t="s">
        <v>47</v>
      </c>
      <c r="E103" s="36" t="s">
        <v>123</v>
      </c>
      <c r="F103" s="23">
        <v>2</v>
      </c>
    </row>
    <row r="104" spans="1:6" ht="12.75">
      <c r="A104" s="33">
        <v>632113</v>
      </c>
      <c r="B104" s="34" t="s">
        <v>94</v>
      </c>
      <c r="C104" s="34" t="s">
        <v>96</v>
      </c>
      <c r="D104" s="35" t="s">
        <v>34</v>
      </c>
      <c r="E104" s="36" t="s">
        <v>123</v>
      </c>
      <c r="F104" s="23">
        <v>2</v>
      </c>
    </row>
    <row r="105" spans="1:6" ht="12.75">
      <c r="A105" s="33">
        <v>632114</v>
      </c>
      <c r="B105" s="34" t="s">
        <v>83</v>
      </c>
      <c r="C105" s="34" t="s">
        <v>50</v>
      </c>
      <c r="D105" s="35" t="s">
        <v>31</v>
      </c>
      <c r="E105" s="36" t="s">
        <v>123</v>
      </c>
      <c r="F105" s="23">
        <v>2</v>
      </c>
    </row>
    <row r="106" spans="1:6" ht="12.75">
      <c r="A106" s="33">
        <v>632121</v>
      </c>
      <c r="B106" s="34" t="s">
        <v>22</v>
      </c>
      <c r="C106" s="34" t="s">
        <v>18</v>
      </c>
      <c r="D106" s="35" t="s">
        <v>34</v>
      </c>
      <c r="E106" s="36" t="s">
        <v>124</v>
      </c>
      <c r="F106" s="23">
        <v>2</v>
      </c>
    </row>
    <row r="107" spans="1:6" ht="12.75">
      <c r="A107" s="33">
        <v>632122</v>
      </c>
      <c r="B107" s="34" t="s">
        <v>89</v>
      </c>
      <c r="C107" s="34" t="s">
        <v>90</v>
      </c>
      <c r="D107" s="35" t="s">
        <v>34</v>
      </c>
      <c r="E107" s="36" t="s">
        <v>124</v>
      </c>
      <c r="F107" s="23">
        <v>2</v>
      </c>
    </row>
    <row r="108" spans="1:6" ht="12.75">
      <c r="A108" s="33">
        <v>632123</v>
      </c>
      <c r="B108" s="34" t="s">
        <v>125</v>
      </c>
      <c r="C108" s="34" t="s">
        <v>104</v>
      </c>
      <c r="D108" s="35" t="s">
        <v>47</v>
      </c>
      <c r="E108" s="36" t="s">
        <v>124</v>
      </c>
      <c r="F108" s="23">
        <v>2</v>
      </c>
    </row>
    <row r="109" spans="1:6" ht="12.75">
      <c r="A109" s="33">
        <v>632124</v>
      </c>
      <c r="B109" s="34" t="s">
        <v>70</v>
      </c>
      <c r="C109" s="34" t="s">
        <v>71</v>
      </c>
      <c r="D109" s="35" t="s">
        <v>24</v>
      </c>
      <c r="E109" s="36" t="s">
        <v>124</v>
      </c>
      <c r="F109" s="23">
        <v>2</v>
      </c>
    </row>
    <row r="110" spans="1:6" ht="12.75">
      <c r="A110" s="33">
        <v>632131</v>
      </c>
      <c r="B110" s="34" t="s">
        <v>95</v>
      </c>
      <c r="C110" s="34" t="s">
        <v>36</v>
      </c>
      <c r="D110" s="35" t="s">
        <v>31</v>
      </c>
      <c r="E110" s="36" t="s">
        <v>126</v>
      </c>
      <c r="F110" s="23">
        <v>2</v>
      </c>
    </row>
    <row r="111" spans="1:6" ht="12.75">
      <c r="A111" s="33">
        <v>632132</v>
      </c>
      <c r="B111" s="34" t="s">
        <v>127</v>
      </c>
      <c r="C111" s="34" t="s">
        <v>128</v>
      </c>
      <c r="D111" s="35" t="s">
        <v>31</v>
      </c>
      <c r="E111" s="36" t="s">
        <v>126</v>
      </c>
      <c r="F111" s="23">
        <v>2</v>
      </c>
    </row>
    <row r="112" spans="1:6" ht="12.75">
      <c r="A112" s="33">
        <v>632133</v>
      </c>
      <c r="B112" s="34" t="s">
        <v>129</v>
      </c>
      <c r="C112" s="34" t="s">
        <v>53</v>
      </c>
      <c r="D112" s="35" t="s">
        <v>24</v>
      </c>
      <c r="E112" s="36" t="s">
        <v>126</v>
      </c>
      <c r="F112" s="23">
        <v>2</v>
      </c>
    </row>
    <row r="113" spans="1:6" ht="12.75">
      <c r="A113" s="33">
        <v>632134</v>
      </c>
      <c r="B113" s="34" t="s">
        <v>129</v>
      </c>
      <c r="C113" s="34" t="s">
        <v>59</v>
      </c>
      <c r="D113" s="35" t="s">
        <v>31</v>
      </c>
      <c r="E113" s="36" t="s">
        <v>126</v>
      </c>
      <c r="F113" s="23">
        <v>2</v>
      </c>
    </row>
    <row r="114" spans="1:6" ht="12.75">
      <c r="A114" s="33">
        <v>632141</v>
      </c>
      <c r="B114" s="34" t="s">
        <v>130</v>
      </c>
      <c r="C114" s="34" t="s">
        <v>131</v>
      </c>
      <c r="D114" s="35" t="s">
        <v>34</v>
      </c>
      <c r="E114" s="36" t="s">
        <v>72</v>
      </c>
      <c r="F114" s="23">
        <v>2</v>
      </c>
    </row>
    <row r="115" spans="1:6" ht="12.75">
      <c r="A115" s="33">
        <v>632142</v>
      </c>
      <c r="B115" s="34" t="s">
        <v>73</v>
      </c>
      <c r="C115" s="34" t="s">
        <v>74</v>
      </c>
      <c r="D115" s="35" t="s">
        <v>42</v>
      </c>
      <c r="E115" s="36" t="s">
        <v>72</v>
      </c>
      <c r="F115" s="23">
        <v>2</v>
      </c>
    </row>
    <row r="116" spans="1:6" ht="12.75">
      <c r="A116" s="33">
        <v>632143</v>
      </c>
      <c r="B116" s="34" t="s">
        <v>132</v>
      </c>
      <c r="C116" s="34" t="s">
        <v>133</v>
      </c>
      <c r="D116" s="35" t="s">
        <v>134</v>
      </c>
      <c r="E116" s="36" t="s">
        <v>72</v>
      </c>
      <c r="F116" s="23">
        <v>2</v>
      </c>
    </row>
    <row r="117" spans="1:6" ht="12.75">
      <c r="A117" s="33">
        <v>632144</v>
      </c>
      <c r="B117" s="34" t="s">
        <v>75</v>
      </c>
      <c r="C117" s="34" t="s">
        <v>76</v>
      </c>
      <c r="D117" s="35" t="s">
        <v>24</v>
      </c>
      <c r="E117" s="36" t="s">
        <v>72</v>
      </c>
      <c r="F117" s="23">
        <v>2</v>
      </c>
    </row>
    <row r="118" spans="1:6" ht="12.75">
      <c r="A118" s="33">
        <v>632151</v>
      </c>
      <c r="B118" s="34" t="s">
        <v>135</v>
      </c>
      <c r="C118" s="34" t="s">
        <v>136</v>
      </c>
      <c r="D118" s="35" t="s">
        <v>31</v>
      </c>
      <c r="E118" s="36" t="s">
        <v>137</v>
      </c>
      <c r="F118" s="23">
        <v>2</v>
      </c>
    </row>
    <row r="119" spans="1:6" ht="12.75">
      <c r="A119" s="33">
        <v>632152</v>
      </c>
      <c r="B119" s="34" t="s">
        <v>138</v>
      </c>
      <c r="C119" s="34" t="s">
        <v>97</v>
      </c>
      <c r="D119" s="35" t="s">
        <v>24</v>
      </c>
      <c r="E119" s="36" t="s">
        <v>137</v>
      </c>
      <c r="F119" s="23">
        <v>2</v>
      </c>
    </row>
    <row r="120" spans="1:6" ht="12.75">
      <c r="A120" s="33">
        <v>632153</v>
      </c>
      <c r="B120" s="34" t="s">
        <v>139</v>
      </c>
      <c r="C120" s="34" t="s">
        <v>33</v>
      </c>
      <c r="D120" s="35" t="s">
        <v>34</v>
      </c>
      <c r="E120" s="36" t="s">
        <v>137</v>
      </c>
      <c r="F120" s="23">
        <v>2</v>
      </c>
    </row>
    <row r="121" spans="1:6" ht="13.5" thickBot="1">
      <c r="A121" s="37">
        <v>632154</v>
      </c>
      <c r="B121" s="38" t="s">
        <v>140</v>
      </c>
      <c r="C121" s="38" t="s">
        <v>64</v>
      </c>
      <c r="D121" s="39" t="s">
        <v>42</v>
      </c>
      <c r="E121" s="40" t="s">
        <v>137</v>
      </c>
      <c r="F121" s="41">
        <v>2</v>
      </c>
    </row>
    <row r="122" spans="1:6" ht="12.75">
      <c r="A122" s="33">
        <v>633011</v>
      </c>
      <c r="B122" s="34" t="s">
        <v>58</v>
      </c>
      <c r="C122" s="34" t="s">
        <v>59</v>
      </c>
      <c r="D122" s="35" t="s">
        <v>19</v>
      </c>
      <c r="E122" s="36" t="s">
        <v>60</v>
      </c>
      <c r="F122" s="23">
        <v>3</v>
      </c>
    </row>
    <row r="123" spans="1:6" ht="12.75">
      <c r="A123" s="33">
        <v>633012</v>
      </c>
      <c r="B123" s="34" t="s">
        <v>58</v>
      </c>
      <c r="C123" s="34" t="s">
        <v>46</v>
      </c>
      <c r="D123" s="35" t="s">
        <v>42</v>
      </c>
      <c r="E123" s="36" t="s">
        <v>60</v>
      </c>
      <c r="F123" s="23">
        <v>3</v>
      </c>
    </row>
    <row r="124" spans="1:6" ht="12.75">
      <c r="A124" s="33">
        <v>633013</v>
      </c>
      <c r="B124" s="34" t="s">
        <v>100</v>
      </c>
      <c r="C124" s="34" t="s">
        <v>101</v>
      </c>
      <c r="D124" s="35" t="s">
        <v>42</v>
      </c>
      <c r="E124" s="36" t="s">
        <v>60</v>
      </c>
      <c r="F124" s="23">
        <v>3</v>
      </c>
    </row>
    <row r="125" spans="1:6" ht="12.75">
      <c r="A125" s="33">
        <v>633014</v>
      </c>
      <c r="B125" s="34" t="s">
        <v>61</v>
      </c>
      <c r="C125" s="34" t="s">
        <v>62</v>
      </c>
      <c r="D125" s="35" t="s">
        <v>19</v>
      </c>
      <c r="E125" s="36" t="s">
        <v>60</v>
      </c>
      <c r="F125" s="23">
        <v>3</v>
      </c>
    </row>
    <row r="126" spans="1:6" ht="12.75">
      <c r="A126" s="33">
        <v>633021</v>
      </c>
      <c r="B126" s="34" t="s">
        <v>20</v>
      </c>
      <c r="C126" s="34" t="s">
        <v>21</v>
      </c>
      <c r="D126" s="35" t="s">
        <v>19</v>
      </c>
      <c r="E126" s="36" t="s">
        <v>102</v>
      </c>
      <c r="F126" s="23">
        <v>3</v>
      </c>
    </row>
    <row r="127" spans="1:6" ht="12.75">
      <c r="A127" s="33">
        <v>633022</v>
      </c>
      <c r="B127" s="34" t="s">
        <v>22</v>
      </c>
      <c r="C127" s="34" t="s">
        <v>23</v>
      </c>
      <c r="D127" s="35" t="s">
        <v>24</v>
      </c>
      <c r="E127" s="36" t="s">
        <v>102</v>
      </c>
      <c r="F127" s="23">
        <v>3</v>
      </c>
    </row>
    <row r="128" spans="1:6" ht="12.75">
      <c r="A128" s="33">
        <v>633023</v>
      </c>
      <c r="B128" s="34" t="s">
        <v>103</v>
      </c>
      <c r="C128" s="34" t="s">
        <v>104</v>
      </c>
      <c r="D128" s="35" t="s">
        <v>42</v>
      </c>
      <c r="E128" s="36" t="s">
        <v>102</v>
      </c>
      <c r="F128" s="23">
        <v>3</v>
      </c>
    </row>
    <row r="129" spans="1:6" ht="12.75">
      <c r="A129" s="33">
        <v>633024</v>
      </c>
      <c r="B129" s="34" t="s">
        <v>17</v>
      </c>
      <c r="C129" s="34" t="s">
        <v>18</v>
      </c>
      <c r="D129" s="35" t="s">
        <v>19</v>
      </c>
      <c r="E129" s="36" t="s">
        <v>102</v>
      </c>
      <c r="F129" s="23">
        <v>3</v>
      </c>
    </row>
    <row r="130" spans="1:6" ht="12.75">
      <c r="A130" s="33">
        <v>633031</v>
      </c>
      <c r="B130" s="34" t="s">
        <v>27</v>
      </c>
      <c r="C130" s="34" t="s">
        <v>28</v>
      </c>
      <c r="D130" s="35" t="s">
        <v>19</v>
      </c>
      <c r="E130" s="36" t="s">
        <v>105</v>
      </c>
      <c r="F130" s="23">
        <v>3</v>
      </c>
    </row>
    <row r="131" spans="1:6" ht="12.75">
      <c r="A131" s="33">
        <v>633032</v>
      </c>
      <c r="B131" s="34" t="s">
        <v>29</v>
      </c>
      <c r="C131" s="34" t="s">
        <v>30</v>
      </c>
      <c r="D131" s="35" t="s">
        <v>31</v>
      </c>
      <c r="E131" s="36" t="s">
        <v>105</v>
      </c>
      <c r="F131" s="23">
        <v>3</v>
      </c>
    </row>
    <row r="132" spans="1:6" ht="12.75">
      <c r="A132" s="33">
        <v>633033</v>
      </c>
      <c r="B132" s="34" t="s">
        <v>32</v>
      </c>
      <c r="C132" s="34" t="s">
        <v>33</v>
      </c>
      <c r="D132" s="35" t="s">
        <v>34</v>
      </c>
      <c r="E132" s="36" t="s">
        <v>105</v>
      </c>
      <c r="F132" s="23">
        <v>3</v>
      </c>
    </row>
    <row r="133" spans="1:6" ht="12.75">
      <c r="A133" s="33">
        <v>633034</v>
      </c>
      <c r="B133" s="34" t="s">
        <v>35</v>
      </c>
      <c r="C133" s="34" t="s">
        <v>36</v>
      </c>
      <c r="D133" s="35" t="s">
        <v>31</v>
      </c>
      <c r="E133" s="36" t="s">
        <v>105</v>
      </c>
      <c r="F133" s="23">
        <v>3</v>
      </c>
    </row>
    <row r="134" spans="1:6" ht="12.75">
      <c r="A134" s="33">
        <v>633041</v>
      </c>
      <c r="B134" s="34" t="s">
        <v>45</v>
      </c>
      <c r="C134" s="34" t="s">
        <v>46</v>
      </c>
      <c r="D134" s="35" t="s">
        <v>24</v>
      </c>
      <c r="E134" s="36" t="s">
        <v>106</v>
      </c>
      <c r="F134" s="23">
        <v>3</v>
      </c>
    </row>
    <row r="135" spans="1:6" ht="12.75">
      <c r="A135" s="33">
        <v>633042</v>
      </c>
      <c r="B135" s="34" t="s">
        <v>48</v>
      </c>
      <c r="C135" s="34" t="s">
        <v>93</v>
      </c>
      <c r="D135" s="35" t="s">
        <v>42</v>
      </c>
      <c r="E135" s="36" t="s">
        <v>106</v>
      </c>
      <c r="F135" s="23">
        <v>3</v>
      </c>
    </row>
    <row r="136" spans="1:6" ht="12.75">
      <c r="A136" s="33">
        <v>633043</v>
      </c>
      <c r="B136" s="34" t="s">
        <v>107</v>
      </c>
      <c r="C136" s="34" t="s">
        <v>108</v>
      </c>
      <c r="D136" s="35" t="s">
        <v>34</v>
      </c>
      <c r="E136" s="36" t="s">
        <v>106</v>
      </c>
      <c r="F136" s="23">
        <v>3</v>
      </c>
    </row>
    <row r="137" spans="1:6" ht="12.75">
      <c r="A137" s="33">
        <v>633044</v>
      </c>
      <c r="B137" s="34" t="s">
        <v>25</v>
      </c>
      <c r="C137" s="34" t="s">
        <v>26</v>
      </c>
      <c r="D137" s="35" t="s">
        <v>24</v>
      </c>
      <c r="E137" s="36" t="s">
        <v>106</v>
      </c>
      <c r="F137" s="23">
        <v>3</v>
      </c>
    </row>
    <row r="138" spans="1:6" ht="12.75">
      <c r="A138" s="33">
        <v>633051</v>
      </c>
      <c r="B138" s="34" t="s">
        <v>55</v>
      </c>
      <c r="C138" s="34" t="s">
        <v>56</v>
      </c>
      <c r="D138" s="35" t="s">
        <v>42</v>
      </c>
      <c r="E138" s="36" t="s">
        <v>109</v>
      </c>
      <c r="F138" s="23">
        <v>3</v>
      </c>
    </row>
    <row r="139" spans="1:6" ht="12.75">
      <c r="A139" s="33">
        <v>633052</v>
      </c>
      <c r="B139" s="34" t="s">
        <v>80</v>
      </c>
      <c r="C139" s="34" t="s">
        <v>81</v>
      </c>
      <c r="D139" s="35" t="s">
        <v>19</v>
      </c>
      <c r="E139" s="36" t="s">
        <v>109</v>
      </c>
      <c r="F139" s="23">
        <v>3</v>
      </c>
    </row>
    <row r="140" spans="1:6" ht="12.75">
      <c r="A140" s="33">
        <v>633053</v>
      </c>
      <c r="B140" s="34" t="s">
        <v>82</v>
      </c>
      <c r="C140" s="34" t="s">
        <v>64</v>
      </c>
      <c r="D140" s="35" t="s">
        <v>42</v>
      </c>
      <c r="E140" s="36" t="s">
        <v>109</v>
      </c>
      <c r="F140" s="23">
        <v>3</v>
      </c>
    </row>
    <row r="141" spans="1:6" ht="12.75">
      <c r="A141" s="33">
        <v>633054</v>
      </c>
      <c r="B141" s="34" t="s">
        <v>79</v>
      </c>
      <c r="C141" s="34" t="s">
        <v>78</v>
      </c>
      <c r="D141" s="35" t="s">
        <v>19</v>
      </c>
      <c r="E141" s="36" t="s">
        <v>109</v>
      </c>
      <c r="F141" s="23">
        <v>3</v>
      </c>
    </row>
    <row r="142" spans="1:6" ht="12.75">
      <c r="A142" s="33">
        <v>633061</v>
      </c>
      <c r="B142" s="34" t="s">
        <v>49</v>
      </c>
      <c r="C142" s="34" t="s">
        <v>50</v>
      </c>
      <c r="D142" s="35" t="s">
        <v>47</v>
      </c>
      <c r="E142" s="36" t="s">
        <v>51</v>
      </c>
      <c r="F142" s="23">
        <v>3</v>
      </c>
    </row>
    <row r="143" spans="1:6" ht="12.75">
      <c r="A143" s="33">
        <v>633062</v>
      </c>
      <c r="B143" s="34" t="s">
        <v>52</v>
      </c>
      <c r="C143" s="34" t="s">
        <v>53</v>
      </c>
      <c r="D143" s="35" t="s">
        <v>24</v>
      </c>
      <c r="E143" s="36" t="s">
        <v>51</v>
      </c>
      <c r="F143" s="23">
        <v>3</v>
      </c>
    </row>
    <row r="144" spans="1:6" ht="12.75">
      <c r="A144" s="33">
        <v>633063</v>
      </c>
      <c r="B144" s="34" t="s">
        <v>52</v>
      </c>
      <c r="C144" s="34" t="s">
        <v>54</v>
      </c>
      <c r="D144" s="35" t="s">
        <v>47</v>
      </c>
      <c r="E144" s="36" t="s">
        <v>51</v>
      </c>
      <c r="F144" s="23">
        <v>3</v>
      </c>
    </row>
    <row r="145" spans="1:6" ht="12.75">
      <c r="A145" s="33">
        <v>633064</v>
      </c>
      <c r="B145" s="34" t="s">
        <v>100</v>
      </c>
      <c r="C145" s="34" t="s">
        <v>86</v>
      </c>
      <c r="D145" s="35" t="s">
        <v>42</v>
      </c>
      <c r="E145" s="36" t="s">
        <v>51</v>
      </c>
      <c r="F145" s="23">
        <v>3</v>
      </c>
    </row>
    <row r="146" spans="1:6" ht="12.75">
      <c r="A146" s="33">
        <v>633071</v>
      </c>
      <c r="B146" s="34" t="s">
        <v>37</v>
      </c>
      <c r="C146" s="34" t="s">
        <v>38</v>
      </c>
      <c r="D146" s="35" t="s">
        <v>24</v>
      </c>
      <c r="E146" s="36" t="s">
        <v>39</v>
      </c>
      <c r="F146" s="23">
        <v>3</v>
      </c>
    </row>
    <row r="147" spans="1:6" ht="12.75">
      <c r="A147" s="33">
        <v>633072</v>
      </c>
      <c r="B147" s="34" t="s">
        <v>40</v>
      </c>
      <c r="C147" s="34" t="s">
        <v>41</v>
      </c>
      <c r="D147" s="35" t="s">
        <v>42</v>
      </c>
      <c r="E147" s="36" t="s">
        <v>39</v>
      </c>
      <c r="F147" s="23">
        <v>3</v>
      </c>
    </row>
    <row r="148" spans="1:6" ht="12.75">
      <c r="A148" s="33">
        <v>633073</v>
      </c>
      <c r="B148" s="34" t="s">
        <v>43</v>
      </c>
      <c r="C148" s="34" t="s">
        <v>44</v>
      </c>
      <c r="D148" s="35" t="s">
        <v>31</v>
      </c>
      <c r="E148" s="36" t="s">
        <v>39</v>
      </c>
      <c r="F148" s="23">
        <v>3</v>
      </c>
    </row>
    <row r="149" spans="1:6" ht="12.75">
      <c r="A149" s="33">
        <v>633074</v>
      </c>
      <c r="B149" s="34" t="s">
        <v>110</v>
      </c>
      <c r="C149" s="34" t="s">
        <v>111</v>
      </c>
      <c r="D149" s="35" t="s">
        <v>47</v>
      </c>
      <c r="E149" s="36" t="s">
        <v>39</v>
      </c>
      <c r="F149" s="23">
        <v>3</v>
      </c>
    </row>
    <row r="150" spans="1:6" ht="12.75">
      <c r="A150" s="33">
        <v>633081</v>
      </c>
      <c r="B150" s="34" t="s">
        <v>25</v>
      </c>
      <c r="C150" s="34" t="s">
        <v>77</v>
      </c>
      <c r="D150" s="35" t="s">
        <v>34</v>
      </c>
      <c r="E150" s="36" t="s">
        <v>112</v>
      </c>
      <c r="F150" s="23">
        <v>3</v>
      </c>
    </row>
    <row r="151" spans="1:6" ht="12.75">
      <c r="A151" s="33">
        <v>633082</v>
      </c>
      <c r="B151" s="34" t="s">
        <v>85</v>
      </c>
      <c r="C151" s="34" t="s">
        <v>86</v>
      </c>
      <c r="D151" s="35" t="s">
        <v>34</v>
      </c>
      <c r="E151" s="36" t="s">
        <v>112</v>
      </c>
      <c r="F151" s="23">
        <v>3</v>
      </c>
    </row>
    <row r="152" spans="1:6" ht="12.75">
      <c r="A152" s="33">
        <v>633083</v>
      </c>
      <c r="B152" s="34" t="s">
        <v>87</v>
      </c>
      <c r="C152" s="34" t="s">
        <v>88</v>
      </c>
      <c r="D152" s="35" t="s">
        <v>24</v>
      </c>
      <c r="E152" s="36" t="s">
        <v>112</v>
      </c>
      <c r="F152" s="23">
        <v>3</v>
      </c>
    </row>
    <row r="153" spans="1:6" ht="12.75">
      <c r="A153" s="33">
        <v>633084</v>
      </c>
      <c r="B153" s="34" t="s">
        <v>98</v>
      </c>
      <c r="C153" s="34" t="s">
        <v>99</v>
      </c>
      <c r="D153" s="35" t="s">
        <v>24</v>
      </c>
      <c r="E153" s="36" t="s">
        <v>112</v>
      </c>
      <c r="F153" s="23">
        <v>3</v>
      </c>
    </row>
    <row r="154" spans="1:6" ht="12.75">
      <c r="A154" s="33">
        <v>633091</v>
      </c>
      <c r="B154" s="34" t="s">
        <v>65</v>
      </c>
      <c r="C154" s="34" t="s">
        <v>36</v>
      </c>
      <c r="D154" s="35" t="s">
        <v>24</v>
      </c>
      <c r="E154" s="36" t="s">
        <v>67</v>
      </c>
      <c r="F154" s="23">
        <v>3</v>
      </c>
    </row>
    <row r="155" spans="1:6" ht="12.75">
      <c r="A155" s="33">
        <v>633092</v>
      </c>
      <c r="B155" s="34" t="s">
        <v>65</v>
      </c>
      <c r="C155" s="34" t="s">
        <v>66</v>
      </c>
      <c r="D155" s="35" t="s">
        <v>19</v>
      </c>
      <c r="E155" s="36" t="s">
        <v>67</v>
      </c>
      <c r="F155" s="23">
        <v>3</v>
      </c>
    </row>
    <row r="156" spans="1:6" ht="12.75">
      <c r="A156" s="33">
        <v>633093</v>
      </c>
      <c r="B156" s="34" t="s">
        <v>68</v>
      </c>
      <c r="C156" s="34" t="s">
        <v>69</v>
      </c>
      <c r="D156" s="35" t="s">
        <v>47</v>
      </c>
      <c r="E156" s="36" t="s">
        <v>67</v>
      </c>
      <c r="F156" s="23">
        <v>3</v>
      </c>
    </row>
    <row r="157" spans="1:6" ht="12.75">
      <c r="A157" s="33">
        <v>633094</v>
      </c>
      <c r="B157" s="34" t="s">
        <v>91</v>
      </c>
      <c r="C157" s="34" t="s">
        <v>113</v>
      </c>
      <c r="D157" s="35" t="s">
        <v>34</v>
      </c>
      <c r="E157" s="36" t="s">
        <v>67</v>
      </c>
      <c r="F157" s="23">
        <v>3</v>
      </c>
    </row>
    <row r="158" spans="1:6" ht="12.75">
      <c r="A158" s="33">
        <v>633101</v>
      </c>
      <c r="B158" s="34" t="s">
        <v>114</v>
      </c>
      <c r="C158" s="34" t="s">
        <v>74</v>
      </c>
      <c r="D158" s="35" t="s">
        <v>42</v>
      </c>
      <c r="E158" s="36" t="s">
        <v>115</v>
      </c>
      <c r="F158" s="23">
        <v>3</v>
      </c>
    </row>
    <row r="159" spans="1:6" ht="12.75">
      <c r="A159" s="33">
        <v>633102</v>
      </c>
      <c r="B159" s="34" t="s">
        <v>114</v>
      </c>
      <c r="C159" s="34" t="s">
        <v>116</v>
      </c>
      <c r="D159" s="35" t="s">
        <v>31</v>
      </c>
      <c r="E159" s="36" t="s">
        <v>115</v>
      </c>
      <c r="F159" s="23">
        <v>3</v>
      </c>
    </row>
    <row r="160" spans="1:6" ht="12.75">
      <c r="A160" s="33">
        <v>633103</v>
      </c>
      <c r="B160" s="34" t="s">
        <v>117</v>
      </c>
      <c r="C160" s="34" t="s">
        <v>118</v>
      </c>
      <c r="D160" s="35" t="s">
        <v>34</v>
      </c>
      <c r="E160" s="36" t="s">
        <v>115</v>
      </c>
      <c r="F160" s="23">
        <v>3</v>
      </c>
    </row>
    <row r="161" spans="1:6" ht="12.75">
      <c r="A161" s="33">
        <v>633104</v>
      </c>
      <c r="B161" s="34" t="s">
        <v>119</v>
      </c>
      <c r="C161" s="34" t="s">
        <v>120</v>
      </c>
      <c r="D161" s="35" t="s">
        <v>92</v>
      </c>
      <c r="E161" s="36" t="s">
        <v>115</v>
      </c>
      <c r="F161" s="23">
        <v>3</v>
      </c>
    </row>
    <row r="162" spans="1:6" ht="12.75">
      <c r="A162" s="33">
        <v>633111</v>
      </c>
      <c r="B162" s="34" t="s">
        <v>121</v>
      </c>
      <c r="C162" s="34" t="s">
        <v>122</v>
      </c>
      <c r="D162" s="35" t="s">
        <v>19</v>
      </c>
      <c r="E162" s="36" t="s">
        <v>123</v>
      </c>
      <c r="F162" s="23">
        <v>3</v>
      </c>
    </row>
    <row r="163" spans="1:6" ht="12.75">
      <c r="A163" s="33">
        <v>633112</v>
      </c>
      <c r="B163" s="34" t="s">
        <v>25</v>
      </c>
      <c r="C163" s="34" t="s">
        <v>57</v>
      </c>
      <c r="D163" s="35" t="s">
        <v>47</v>
      </c>
      <c r="E163" s="36" t="s">
        <v>123</v>
      </c>
      <c r="F163" s="23">
        <v>3</v>
      </c>
    </row>
    <row r="164" spans="1:6" ht="12.75">
      <c r="A164" s="33">
        <v>633113</v>
      </c>
      <c r="B164" s="34" t="s">
        <v>94</v>
      </c>
      <c r="C164" s="34" t="s">
        <v>96</v>
      </c>
      <c r="D164" s="35" t="s">
        <v>34</v>
      </c>
      <c r="E164" s="36" t="s">
        <v>123</v>
      </c>
      <c r="F164" s="23">
        <v>3</v>
      </c>
    </row>
    <row r="165" spans="1:6" ht="12.75">
      <c r="A165" s="33">
        <v>633114</v>
      </c>
      <c r="B165" s="34" t="s">
        <v>83</v>
      </c>
      <c r="C165" s="34" t="s">
        <v>50</v>
      </c>
      <c r="D165" s="35" t="s">
        <v>31</v>
      </c>
      <c r="E165" s="36" t="s">
        <v>123</v>
      </c>
      <c r="F165" s="23">
        <v>3</v>
      </c>
    </row>
    <row r="166" spans="1:6" ht="12.75">
      <c r="A166" s="33">
        <v>633121</v>
      </c>
      <c r="B166" s="34" t="s">
        <v>22</v>
      </c>
      <c r="C166" s="34" t="s">
        <v>18</v>
      </c>
      <c r="D166" s="35" t="s">
        <v>34</v>
      </c>
      <c r="E166" s="36" t="s">
        <v>124</v>
      </c>
      <c r="F166" s="23">
        <v>3</v>
      </c>
    </row>
    <row r="167" spans="1:6" ht="12.75">
      <c r="A167" s="33">
        <v>633122</v>
      </c>
      <c r="B167" s="34" t="s">
        <v>89</v>
      </c>
      <c r="C167" s="34" t="s">
        <v>90</v>
      </c>
      <c r="D167" s="35" t="s">
        <v>34</v>
      </c>
      <c r="E167" s="36" t="s">
        <v>124</v>
      </c>
      <c r="F167" s="23">
        <v>3</v>
      </c>
    </row>
    <row r="168" spans="1:6" ht="12.75">
      <c r="A168" s="33">
        <v>633123</v>
      </c>
      <c r="B168" s="34" t="s">
        <v>125</v>
      </c>
      <c r="C168" s="34" t="s">
        <v>104</v>
      </c>
      <c r="D168" s="35" t="s">
        <v>47</v>
      </c>
      <c r="E168" s="36" t="s">
        <v>124</v>
      </c>
      <c r="F168" s="23">
        <v>3</v>
      </c>
    </row>
    <row r="169" spans="1:6" ht="12.75">
      <c r="A169" s="33">
        <v>633124</v>
      </c>
      <c r="B169" s="34" t="s">
        <v>70</v>
      </c>
      <c r="C169" s="34" t="s">
        <v>71</v>
      </c>
      <c r="D169" s="35" t="s">
        <v>24</v>
      </c>
      <c r="E169" s="36" t="s">
        <v>124</v>
      </c>
      <c r="F169" s="23">
        <v>3</v>
      </c>
    </row>
    <row r="170" spans="1:6" ht="12.75">
      <c r="A170" s="33">
        <v>633131</v>
      </c>
      <c r="B170" s="34" t="s">
        <v>95</v>
      </c>
      <c r="C170" s="34" t="s">
        <v>36</v>
      </c>
      <c r="D170" s="35" t="s">
        <v>31</v>
      </c>
      <c r="E170" s="36" t="s">
        <v>126</v>
      </c>
      <c r="F170" s="23">
        <v>3</v>
      </c>
    </row>
    <row r="171" spans="1:6" ht="12.75">
      <c r="A171" s="33">
        <v>633132</v>
      </c>
      <c r="B171" s="34" t="s">
        <v>127</v>
      </c>
      <c r="C171" s="34" t="s">
        <v>128</v>
      </c>
      <c r="D171" s="35" t="s">
        <v>31</v>
      </c>
      <c r="E171" s="36" t="s">
        <v>126</v>
      </c>
      <c r="F171" s="23">
        <v>3</v>
      </c>
    </row>
    <row r="172" spans="1:6" ht="12.75">
      <c r="A172" s="33">
        <v>633133</v>
      </c>
      <c r="B172" s="34" t="s">
        <v>129</v>
      </c>
      <c r="C172" s="34" t="s">
        <v>53</v>
      </c>
      <c r="D172" s="35" t="s">
        <v>24</v>
      </c>
      <c r="E172" s="36" t="s">
        <v>126</v>
      </c>
      <c r="F172" s="23">
        <v>3</v>
      </c>
    </row>
    <row r="173" spans="1:6" ht="12.75">
      <c r="A173" s="33">
        <v>633134</v>
      </c>
      <c r="B173" s="34" t="s">
        <v>129</v>
      </c>
      <c r="C173" s="34" t="s">
        <v>59</v>
      </c>
      <c r="D173" s="35" t="s">
        <v>31</v>
      </c>
      <c r="E173" s="36" t="s">
        <v>126</v>
      </c>
      <c r="F173" s="23">
        <v>3</v>
      </c>
    </row>
    <row r="174" spans="1:6" ht="12.75">
      <c r="A174" s="33">
        <v>633141</v>
      </c>
      <c r="B174" s="34" t="s">
        <v>130</v>
      </c>
      <c r="C174" s="34" t="s">
        <v>131</v>
      </c>
      <c r="D174" s="35" t="s">
        <v>34</v>
      </c>
      <c r="E174" s="36" t="s">
        <v>72</v>
      </c>
      <c r="F174" s="23">
        <v>3</v>
      </c>
    </row>
    <row r="175" spans="1:6" ht="12.75">
      <c r="A175" s="33">
        <v>633142</v>
      </c>
      <c r="B175" s="34" t="s">
        <v>73</v>
      </c>
      <c r="C175" s="34" t="s">
        <v>74</v>
      </c>
      <c r="D175" s="35" t="s">
        <v>42</v>
      </c>
      <c r="E175" s="36" t="s">
        <v>72</v>
      </c>
      <c r="F175" s="23">
        <v>3</v>
      </c>
    </row>
    <row r="176" spans="1:6" ht="12.75">
      <c r="A176" s="33">
        <v>633143</v>
      </c>
      <c r="B176" s="34" t="s">
        <v>132</v>
      </c>
      <c r="C176" s="34" t="s">
        <v>133</v>
      </c>
      <c r="D176" s="35" t="s">
        <v>134</v>
      </c>
      <c r="E176" s="36" t="s">
        <v>72</v>
      </c>
      <c r="F176" s="23">
        <v>3</v>
      </c>
    </row>
    <row r="177" spans="1:6" ht="12.75">
      <c r="A177" s="33">
        <v>633144</v>
      </c>
      <c r="B177" s="34" t="s">
        <v>75</v>
      </c>
      <c r="C177" s="34" t="s">
        <v>76</v>
      </c>
      <c r="D177" s="35" t="s">
        <v>24</v>
      </c>
      <c r="E177" s="36" t="s">
        <v>72</v>
      </c>
      <c r="F177" s="23">
        <v>3</v>
      </c>
    </row>
    <row r="178" spans="1:6" ht="12.75">
      <c r="A178" s="33">
        <v>633151</v>
      </c>
      <c r="B178" s="34" t="s">
        <v>135</v>
      </c>
      <c r="C178" s="34" t="s">
        <v>136</v>
      </c>
      <c r="D178" s="35" t="s">
        <v>31</v>
      </c>
      <c r="E178" s="36" t="s">
        <v>137</v>
      </c>
      <c r="F178" s="23">
        <v>3</v>
      </c>
    </row>
    <row r="179" spans="1:6" ht="12.75">
      <c r="A179" s="33">
        <v>633152</v>
      </c>
      <c r="B179" s="34" t="s">
        <v>138</v>
      </c>
      <c r="C179" s="34" t="s">
        <v>97</v>
      </c>
      <c r="D179" s="35" t="s">
        <v>24</v>
      </c>
      <c r="E179" s="36" t="s">
        <v>137</v>
      </c>
      <c r="F179" s="23">
        <v>3</v>
      </c>
    </row>
    <row r="180" spans="1:6" ht="12.75">
      <c r="A180" s="33">
        <v>633153</v>
      </c>
      <c r="B180" s="34" t="s">
        <v>139</v>
      </c>
      <c r="C180" s="34" t="s">
        <v>33</v>
      </c>
      <c r="D180" s="35" t="s">
        <v>34</v>
      </c>
      <c r="E180" s="36" t="s">
        <v>137</v>
      </c>
      <c r="F180" s="23">
        <v>3</v>
      </c>
    </row>
    <row r="181" spans="1:6" ht="13.5" thickBot="1">
      <c r="A181" s="33">
        <v>633154</v>
      </c>
      <c r="B181" s="38" t="s">
        <v>140</v>
      </c>
      <c r="C181" s="38" t="s">
        <v>64</v>
      </c>
      <c r="D181" s="39" t="s">
        <v>42</v>
      </c>
      <c r="E181" s="40" t="s">
        <v>137</v>
      </c>
      <c r="F181" s="23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D15 J34:J37 I2:I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0">
      <selection activeCell="L13" sqref="L13"/>
    </sheetView>
  </sheetViews>
  <sheetFormatPr defaultColWidth="11.421875" defaultRowHeight="12.75"/>
  <cols>
    <col min="1" max="1" width="3.28125" style="0" customWidth="1"/>
    <col min="2" max="2" width="26.28125" style="0" customWidth="1"/>
    <col min="3" max="3" width="2.421875" style="0" customWidth="1"/>
    <col min="4" max="5" width="4.7109375" style="0" customWidth="1"/>
    <col min="6" max="6" width="6.7109375" style="0" customWidth="1"/>
    <col min="7" max="8" width="4.7109375" style="0" customWidth="1"/>
    <col min="9" max="9" width="8.7109375" style="0" customWidth="1"/>
    <col min="10" max="11" width="4.7109375" style="0" customWidth="1"/>
  </cols>
  <sheetData>
    <row r="1" spans="1:18" ht="23.25">
      <c r="A1" s="84" t="s">
        <v>206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4">
        <v>0</v>
      </c>
      <c r="P1" s="55"/>
      <c r="Q1" s="55"/>
      <c r="R1" s="55"/>
    </row>
    <row r="2" spans="1:18" ht="23.25">
      <c r="A2" s="84" t="s">
        <v>207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56">
        <v>0</v>
      </c>
      <c r="P2" s="55"/>
      <c r="Q2" s="55"/>
      <c r="R2" s="55"/>
    </row>
    <row r="3" spans="1:18" ht="20.25">
      <c r="A3" s="84" t="s">
        <v>208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56">
        <v>0</v>
      </c>
      <c r="P3" s="57"/>
      <c r="Q3" s="57"/>
      <c r="R3" s="57"/>
    </row>
    <row r="4" spans="1:18" ht="12.75">
      <c r="A4" s="58"/>
      <c r="B4" s="59"/>
      <c r="C4" s="59"/>
      <c r="D4" s="60"/>
      <c r="E4" s="60"/>
      <c r="F4" s="60"/>
      <c r="G4" s="60"/>
      <c r="H4" s="60"/>
      <c r="I4" s="60"/>
      <c r="J4" s="60"/>
      <c r="K4" s="60"/>
      <c r="L4" s="60"/>
      <c r="M4" s="61"/>
      <c r="N4" s="61"/>
      <c r="O4" s="56">
        <v>0</v>
      </c>
      <c r="P4" s="62" t="s">
        <v>2</v>
      </c>
      <c r="Q4" s="62" t="s">
        <v>209</v>
      </c>
      <c r="R4" s="62" t="s">
        <v>210</v>
      </c>
    </row>
    <row r="5" spans="1:18" ht="12.75">
      <c r="A5" s="63"/>
      <c r="B5" s="64"/>
      <c r="C5" s="64"/>
      <c r="D5" s="57"/>
      <c r="E5" s="57"/>
      <c r="F5" s="57"/>
      <c r="G5" s="57"/>
      <c r="H5" s="57"/>
      <c r="I5" s="57"/>
      <c r="J5" s="57"/>
      <c r="K5" s="57"/>
      <c r="L5" s="57"/>
      <c r="M5" s="65"/>
      <c r="N5" s="65"/>
      <c r="O5" s="56">
        <v>0</v>
      </c>
      <c r="P5" s="57"/>
      <c r="Q5" s="57"/>
      <c r="R5" s="57"/>
    </row>
    <row r="6" spans="1:18" ht="15.75">
      <c r="A6" s="66" t="s">
        <v>211</v>
      </c>
      <c r="B6" s="50" t="s">
        <v>60</v>
      </c>
      <c r="C6" s="67"/>
      <c r="D6" s="68"/>
      <c r="E6" s="68"/>
      <c r="F6" s="68">
        <f>SUM(F7:F10)</f>
        <v>770</v>
      </c>
      <c r="G6" s="68"/>
      <c r="H6" s="68"/>
      <c r="I6" s="68">
        <f>SUM(I7:I10)</f>
        <v>761</v>
      </c>
      <c r="J6" s="68"/>
      <c r="K6" s="68"/>
      <c r="L6" s="68">
        <f>SUM(L7:L10)</f>
        <v>1531</v>
      </c>
      <c r="M6" s="69">
        <f>IF(N6&gt;L6,SUM(M7:M10),"")</f>
        <v>400</v>
      </c>
      <c r="N6" s="69">
        <f>SUM(N7:N10)</f>
        <v>1931</v>
      </c>
      <c r="O6" s="70">
        <v>7</v>
      </c>
      <c r="P6" s="71">
        <f>N6</f>
        <v>1931</v>
      </c>
      <c r="Q6" s="71">
        <f>M6</f>
        <v>400</v>
      </c>
      <c r="R6" s="72">
        <f>I6</f>
        <v>761</v>
      </c>
    </row>
    <row r="7" spans="1:18" ht="15.75">
      <c r="A7" s="73"/>
      <c r="B7" s="2" t="s">
        <v>149</v>
      </c>
      <c r="C7" s="74" t="s">
        <v>1</v>
      </c>
      <c r="D7" s="75">
        <v>98</v>
      </c>
      <c r="E7" s="76">
        <v>98</v>
      </c>
      <c r="F7" s="74">
        <f>D7+E7</f>
        <v>196</v>
      </c>
      <c r="G7" s="75">
        <v>94</v>
      </c>
      <c r="H7" s="76">
        <v>96</v>
      </c>
      <c r="I7" s="74">
        <f>SUM(G7:H7)</f>
        <v>190</v>
      </c>
      <c r="J7" s="74"/>
      <c r="K7" s="74"/>
      <c r="L7" s="74">
        <f>SUM(I7,F7)</f>
        <v>386</v>
      </c>
      <c r="M7" s="77">
        <v>99.9</v>
      </c>
      <c r="N7" s="78">
        <f>SUM(L7:M7)</f>
        <v>485.9</v>
      </c>
      <c r="O7" s="70">
        <v>7</v>
      </c>
      <c r="P7" s="71">
        <f aca="true" t="shared" si="0" ref="P7:R11">P6</f>
        <v>1931</v>
      </c>
      <c r="Q7" s="71">
        <f t="shared" si="0"/>
        <v>400</v>
      </c>
      <c r="R7" s="72">
        <f t="shared" si="0"/>
        <v>761</v>
      </c>
    </row>
    <row r="8" spans="1:18" ht="15.75">
      <c r="A8" s="73"/>
      <c r="B8" s="2" t="s">
        <v>150</v>
      </c>
      <c r="C8" s="74" t="s">
        <v>1</v>
      </c>
      <c r="D8" s="76">
        <v>95</v>
      </c>
      <c r="E8" s="79">
        <v>100</v>
      </c>
      <c r="F8" s="74">
        <f>D8+E8</f>
        <v>195</v>
      </c>
      <c r="G8" s="75">
        <v>94</v>
      </c>
      <c r="H8" s="76">
        <v>94</v>
      </c>
      <c r="I8" s="74">
        <f>SUM(G8:H8)</f>
        <v>188</v>
      </c>
      <c r="J8" s="74"/>
      <c r="K8" s="74"/>
      <c r="L8" s="74">
        <f>SUM(I8,F8)</f>
        <v>383</v>
      </c>
      <c r="M8" s="77">
        <v>100.2</v>
      </c>
      <c r="N8" s="78">
        <f>SUM(L8:M8)</f>
        <v>483.2</v>
      </c>
      <c r="O8" s="70">
        <v>7</v>
      </c>
      <c r="P8" s="71">
        <f t="shared" si="0"/>
        <v>1931</v>
      </c>
      <c r="Q8" s="71">
        <f t="shared" si="0"/>
        <v>400</v>
      </c>
      <c r="R8" s="72">
        <f t="shared" si="0"/>
        <v>761</v>
      </c>
    </row>
    <row r="9" spans="1:18" ht="15.75">
      <c r="A9" s="73"/>
      <c r="B9" s="2" t="s">
        <v>151</v>
      </c>
      <c r="C9" s="74" t="s">
        <v>212</v>
      </c>
      <c r="D9" s="76">
        <v>97</v>
      </c>
      <c r="E9" s="76">
        <v>92</v>
      </c>
      <c r="F9" s="74">
        <f>D9+E9</f>
        <v>189</v>
      </c>
      <c r="G9" s="75">
        <v>96</v>
      </c>
      <c r="H9" s="76">
        <v>96</v>
      </c>
      <c r="I9" s="74">
        <f>SUM(G9:H9)</f>
        <v>192</v>
      </c>
      <c r="J9" s="74"/>
      <c r="K9" s="74"/>
      <c r="L9" s="74">
        <f>SUM(I9,F9)</f>
        <v>381</v>
      </c>
      <c r="M9" s="77">
        <v>101.8</v>
      </c>
      <c r="N9" s="78">
        <f>SUM(L9:M9)</f>
        <v>482.8</v>
      </c>
      <c r="O9" s="70">
        <v>7</v>
      </c>
      <c r="P9" s="71">
        <f t="shared" si="0"/>
        <v>1931</v>
      </c>
      <c r="Q9" s="71">
        <f t="shared" si="0"/>
        <v>400</v>
      </c>
      <c r="R9" s="72">
        <f t="shared" si="0"/>
        <v>761</v>
      </c>
    </row>
    <row r="10" spans="1:18" ht="15.75">
      <c r="A10" s="73"/>
      <c r="B10" s="2" t="s">
        <v>152</v>
      </c>
      <c r="C10" s="74" t="s">
        <v>212</v>
      </c>
      <c r="D10" s="76">
        <v>93</v>
      </c>
      <c r="E10" s="76">
        <v>97</v>
      </c>
      <c r="F10" s="74">
        <f>D10+E10</f>
        <v>190</v>
      </c>
      <c r="G10" s="75">
        <v>98</v>
      </c>
      <c r="H10" s="76">
        <v>93</v>
      </c>
      <c r="I10" s="74">
        <f>SUM(G10:H10)</f>
        <v>191</v>
      </c>
      <c r="J10" s="74"/>
      <c r="K10" s="74"/>
      <c r="L10" s="74">
        <f>SUM(I10,F10)</f>
        <v>381</v>
      </c>
      <c r="M10" s="77">
        <v>98.1</v>
      </c>
      <c r="N10" s="78">
        <f>SUM(L10:M10)</f>
        <v>479.1</v>
      </c>
      <c r="O10" s="70">
        <v>7</v>
      </c>
      <c r="P10" s="71">
        <f t="shared" si="0"/>
        <v>1931</v>
      </c>
      <c r="Q10" s="71">
        <f t="shared" si="0"/>
        <v>400</v>
      </c>
      <c r="R10" s="72">
        <f t="shared" si="0"/>
        <v>761</v>
      </c>
    </row>
    <row r="11" spans="1:18" ht="12.75">
      <c r="A11" s="63"/>
      <c r="B11" s="64"/>
      <c r="C11" s="64"/>
      <c r="D11" s="57"/>
      <c r="E11" s="57"/>
      <c r="F11" s="57"/>
      <c r="G11" s="57"/>
      <c r="H11" s="57"/>
      <c r="I11" s="57"/>
      <c r="J11" s="57"/>
      <c r="K11" s="57"/>
      <c r="L11" s="57"/>
      <c r="M11" s="65"/>
      <c r="N11" s="65"/>
      <c r="O11" s="70">
        <v>7</v>
      </c>
      <c r="P11" s="71">
        <f t="shared" si="0"/>
        <v>1931</v>
      </c>
      <c r="Q11" s="71">
        <f t="shared" si="0"/>
        <v>400</v>
      </c>
      <c r="R11" s="72">
        <f t="shared" si="0"/>
        <v>761</v>
      </c>
    </row>
    <row r="12" spans="1:18" ht="15.75">
      <c r="A12" s="66" t="s">
        <v>213</v>
      </c>
      <c r="B12" s="50" t="s">
        <v>102</v>
      </c>
      <c r="C12" s="67"/>
      <c r="D12" s="68"/>
      <c r="E12" s="68"/>
      <c r="F12" s="68">
        <f>SUM(F13:F16)</f>
        <v>764</v>
      </c>
      <c r="G12" s="68"/>
      <c r="H12" s="68"/>
      <c r="I12" s="68">
        <f>SUM(I13:I16)</f>
        <v>754</v>
      </c>
      <c r="J12" s="68"/>
      <c r="K12" s="68"/>
      <c r="L12" s="68">
        <f>SUM(L13:L16)</f>
        <v>1518</v>
      </c>
      <c r="M12" s="69">
        <f>IF(N12&gt;L12,SUM(M13:M16),"")</f>
        <v>399.1</v>
      </c>
      <c r="N12" s="69">
        <f>SUM(N13:N16)</f>
        <v>1917.1</v>
      </c>
      <c r="O12" s="70">
        <v>3</v>
      </c>
      <c r="P12" s="71">
        <f>N12</f>
        <v>1917.1</v>
      </c>
      <c r="Q12" s="71">
        <f>M12</f>
        <v>399.1</v>
      </c>
      <c r="R12" s="72">
        <f>I12</f>
        <v>754</v>
      </c>
    </row>
    <row r="13" spans="1:18" ht="15.75">
      <c r="A13" s="73"/>
      <c r="B13" s="2" t="s">
        <v>153</v>
      </c>
      <c r="C13" s="74" t="s">
        <v>1</v>
      </c>
      <c r="D13" s="75">
        <v>98</v>
      </c>
      <c r="E13" s="76">
        <v>95</v>
      </c>
      <c r="F13" s="74">
        <f>D13+E13</f>
        <v>193</v>
      </c>
      <c r="G13" s="75">
        <v>97</v>
      </c>
      <c r="H13" s="76">
        <v>99</v>
      </c>
      <c r="I13" s="74">
        <f>SUM(G13:H13)</f>
        <v>196</v>
      </c>
      <c r="J13" s="74"/>
      <c r="K13" s="74"/>
      <c r="L13" s="74">
        <f>SUM(I13,F13)</f>
        <v>389</v>
      </c>
      <c r="M13" s="77">
        <v>102</v>
      </c>
      <c r="N13" s="78">
        <f>SUM(L13:M13)</f>
        <v>491</v>
      </c>
      <c r="O13" s="70">
        <v>3</v>
      </c>
      <c r="P13" s="71">
        <f aca="true" t="shared" si="1" ref="P13:R17">P12</f>
        <v>1917.1</v>
      </c>
      <c r="Q13" s="71">
        <f t="shared" si="1"/>
        <v>399.1</v>
      </c>
      <c r="R13" s="72">
        <f t="shared" si="1"/>
        <v>754</v>
      </c>
    </row>
    <row r="14" spans="1:18" ht="15.75">
      <c r="A14" s="73"/>
      <c r="B14" s="2" t="s">
        <v>154</v>
      </c>
      <c r="C14" s="74" t="s">
        <v>1</v>
      </c>
      <c r="D14" s="76">
        <v>96</v>
      </c>
      <c r="E14" s="76">
        <v>93</v>
      </c>
      <c r="F14" s="74">
        <f>D14+E14</f>
        <v>189</v>
      </c>
      <c r="G14" s="75">
        <v>93</v>
      </c>
      <c r="H14" s="76">
        <v>90</v>
      </c>
      <c r="I14" s="74">
        <f>SUM(G14:H14)</f>
        <v>183</v>
      </c>
      <c r="J14" s="74"/>
      <c r="K14" s="74"/>
      <c r="L14" s="74">
        <f>SUM(I14,F14)</f>
        <v>372</v>
      </c>
      <c r="M14" s="77">
        <v>96.8</v>
      </c>
      <c r="N14" s="78">
        <f>SUM(L14:M14)</f>
        <v>468.8</v>
      </c>
      <c r="O14" s="70">
        <v>3</v>
      </c>
      <c r="P14" s="71">
        <f t="shared" si="1"/>
        <v>1917.1</v>
      </c>
      <c r="Q14" s="71">
        <f t="shared" si="1"/>
        <v>399.1</v>
      </c>
      <c r="R14" s="72">
        <f t="shared" si="1"/>
        <v>754</v>
      </c>
    </row>
    <row r="15" spans="1:18" ht="15.75">
      <c r="A15" s="73"/>
      <c r="B15" s="2" t="s">
        <v>155</v>
      </c>
      <c r="C15" s="74" t="s">
        <v>212</v>
      </c>
      <c r="D15" s="76">
        <v>94</v>
      </c>
      <c r="E15" s="76">
        <v>98</v>
      </c>
      <c r="F15" s="74">
        <f>D15+E15</f>
        <v>192</v>
      </c>
      <c r="G15" s="75">
        <v>94</v>
      </c>
      <c r="H15" s="76">
        <v>95</v>
      </c>
      <c r="I15" s="74">
        <f>SUM(G15:H15)</f>
        <v>189</v>
      </c>
      <c r="J15" s="74"/>
      <c r="K15" s="74"/>
      <c r="L15" s="74">
        <f>SUM(I15,F15)</f>
        <v>381</v>
      </c>
      <c r="M15" s="77">
        <v>101</v>
      </c>
      <c r="N15" s="78">
        <f>SUM(L15:M15)</f>
        <v>482</v>
      </c>
      <c r="O15" s="70">
        <v>3</v>
      </c>
      <c r="P15" s="71">
        <f t="shared" si="1"/>
        <v>1917.1</v>
      </c>
      <c r="Q15" s="71">
        <f t="shared" si="1"/>
        <v>399.1</v>
      </c>
      <c r="R15" s="72">
        <f t="shared" si="1"/>
        <v>754</v>
      </c>
    </row>
    <row r="16" spans="1:18" ht="15.75">
      <c r="A16" s="73"/>
      <c r="B16" s="2" t="s">
        <v>156</v>
      </c>
      <c r="C16" s="74" t="s">
        <v>212</v>
      </c>
      <c r="D16" s="76">
        <v>98</v>
      </c>
      <c r="E16" s="76">
        <v>92</v>
      </c>
      <c r="F16" s="74">
        <f>D16+E16</f>
        <v>190</v>
      </c>
      <c r="G16" s="75">
        <v>90</v>
      </c>
      <c r="H16" s="76">
        <v>96</v>
      </c>
      <c r="I16" s="74">
        <f>SUM(G16:H16)</f>
        <v>186</v>
      </c>
      <c r="J16" s="74"/>
      <c r="K16" s="74"/>
      <c r="L16" s="74">
        <f>SUM(I16,F16)</f>
        <v>376</v>
      </c>
      <c r="M16" s="77">
        <v>99.3</v>
      </c>
      <c r="N16" s="78">
        <f>SUM(L16:M16)</f>
        <v>475.3</v>
      </c>
      <c r="O16" s="70">
        <v>3</v>
      </c>
      <c r="P16" s="71">
        <f t="shared" si="1"/>
        <v>1917.1</v>
      </c>
      <c r="Q16" s="71">
        <f t="shared" si="1"/>
        <v>399.1</v>
      </c>
      <c r="R16" s="72">
        <f t="shared" si="1"/>
        <v>754</v>
      </c>
    </row>
    <row r="17" spans="1:18" ht="12.75">
      <c r="A17" s="63"/>
      <c r="C17" s="64"/>
      <c r="D17" s="57"/>
      <c r="E17" s="57"/>
      <c r="F17" s="57"/>
      <c r="G17" s="57"/>
      <c r="H17" s="57"/>
      <c r="I17" s="57"/>
      <c r="J17" s="57"/>
      <c r="K17" s="57"/>
      <c r="L17" s="57"/>
      <c r="M17" s="65"/>
      <c r="N17" s="65"/>
      <c r="O17" s="70">
        <v>3</v>
      </c>
      <c r="P17" s="71">
        <f t="shared" si="1"/>
        <v>1917.1</v>
      </c>
      <c r="Q17" s="71">
        <f t="shared" si="1"/>
        <v>399.1</v>
      </c>
      <c r="R17" s="72">
        <f t="shared" si="1"/>
        <v>754</v>
      </c>
    </row>
    <row r="18" spans="1:18" ht="15.75">
      <c r="A18" s="66" t="s">
        <v>214</v>
      </c>
      <c r="B18" s="50" t="s">
        <v>105</v>
      </c>
      <c r="C18" s="67"/>
      <c r="D18" s="68"/>
      <c r="E18" s="68"/>
      <c r="F18" s="68">
        <f>SUM(F19:F22)</f>
        <v>751</v>
      </c>
      <c r="G18" s="68"/>
      <c r="H18" s="68"/>
      <c r="I18" s="68">
        <f>SUM(I19:I22)</f>
        <v>759</v>
      </c>
      <c r="J18" s="68"/>
      <c r="K18" s="68"/>
      <c r="L18" s="68">
        <f>SUM(L19:L22)</f>
        <v>1510</v>
      </c>
      <c r="M18" s="69">
        <f>IF(N18&gt;L18,SUM(M19:M22),"")</f>
        <v>399</v>
      </c>
      <c r="N18" s="69">
        <f>SUM(N19:N22)</f>
        <v>1909</v>
      </c>
      <c r="O18" s="70">
        <v>5</v>
      </c>
      <c r="P18" s="71">
        <f>N18</f>
        <v>1909</v>
      </c>
      <c r="Q18" s="71">
        <f>M18</f>
        <v>399</v>
      </c>
      <c r="R18" s="72">
        <f>I18</f>
        <v>759</v>
      </c>
    </row>
    <row r="19" spans="1:18" ht="15.75">
      <c r="A19" s="73"/>
      <c r="B19" s="2" t="s">
        <v>157</v>
      </c>
      <c r="C19" s="74" t="s">
        <v>1</v>
      </c>
      <c r="D19" s="75">
        <v>96</v>
      </c>
      <c r="E19" s="76">
        <v>96</v>
      </c>
      <c r="F19" s="74">
        <f>D19+E19</f>
        <v>192</v>
      </c>
      <c r="G19" s="75">
        <v>95</v>
      </c>
      <c r="H19" s="76">
        <v>99</v>
      </c>
      <c r="I19" s="74">
        <f>SUM(G19:H19)</f>
        <v>194</v>
      </c>
      <c r="J19" s="74"/>
      <c r="K19" s="74"/>
      <c r="L19" s="74">
        <f>SUM(I19,F19)</f>
        <v>386</v>
      </c>
      <c r="M19" s="77">
        <v>100.3</v>
      </c>
      <c r="N19" s="78">
        <f>SUM(L19:M19)</f>
        <v>486.3</v>
      </c>
      <c r="O19" s="70">
        <v>5</v>
      </c>
      <c r="P19" s="71">
        <f aca="true" t="shared" si="2" ref="P19:R23">P18</f>
        <v>1909</v>
      </c>
      <c r="Q19" s="71">
        <f t="shared" si="2"/>
        <v>399</v>
      </c>
      <c r="R19" s="72">
        <f t="shared" si="2"/>
        <v>759</v>
      </c>
    </row>
    <row r="20" spans="1:18" ht="15.75">
      <c r="A20" s="73"/>
      <c r="B20" s="2" t="s">
        <v>158</v>
      </c>
      <c r="C20" s="74" t="s">
        <v>1</v>
      </c>
      <c r="D20" s="76">
        <v>97</v>
      </c>
      <c r="E20" s="76">
        <v>98</v>
      </c>
      <c r="F20" s="74">
        <f>D20+E20</f>
        <v>195</v>
      </c>
      <c r="G20" s="75">
        <v>97</v>
      </c>
      <c r="H20" s="76">
        <v>97</v>
      </c>
      <c r="I20" s="74">
        <f>SUM(G20:H20)</f>
        <v>194</v>
      </c>
      <c r="J20" s="74"/>
      <c r="K20" s="74"/>
      <c r="L20" s="74">
        <f>SUM(I20,F20)</f>
        <v>389</v>
      </c>
      <c r="M20" s="77">
        <v>101.5</v>
      </c>
      <c r="N20" s="78">
        <f>SUM(L20:M20)</f>
        <v>490.5</v>
      </c>
      <c r="O20" s="70">
        <v>5</v>
      </c>
      <c r="P20" s="71">
        <f t="shared" si="2"/>
        <v>1909</v>
      </c>
      <c r="Q20" s="71">
        <f t="shared" si="2"/>
        <v>399</v>
      </c>
      <c r="R20" s="72">
        <f t="shared" si="2"/>
        <v>759</v>
      </c>
    </row>
    <row r="21" spans="1:18" ht="15.75">
      <c r="A21" s="73"/>
      <c r="B21" s="2" t="s">
        <v>159</v>
      </c>
      <c r="C21" s="74" t="s">
        <v>212</v>
      </c>
      <c r="D21" s="76">
        <v>84</v>
      </c>
      <c r="E21" s="76">
        <v>91</v>
      </c>
      <c r="F21" s="74">
        <f>D21+E21</f>
        <v>175</v>
      </c>
      <c r="G21" s="75">
        <v>88</v>
      </c>
      <c r="H21" s="76">
        <v>89</v>
      </c>
      <c r="I21" s="74">
        <f>SUM(G21:H21)</f>
        <v>177</v>
      </c>
      <c r="J21" s="74"/>
      <c r="K21" s="74"/>
      <c r="L21" s="74">
        <f>SUM(I21,F21)</f>
        <v>352</v>
      </c>
      <c r="M21" s="77">
        <v>99.1</v>
      </c>
      <c r="N21" s="78">
        <f>SUM(L21:M21)</f>
        <v>451.1</v>
      </c>
      <c r="O21" s="70">
        <v>5</v>
      </c>
      <c r="P21" s="71">
        <f t="shared" si="2"/>
        <v>1909</v>
      </c>
      <c r="Q21" s="71">
        <f t="shared" si="2"/>
        <v>399</v>
      </c>
      <c r="R21" s="72">
        <f t="shared" si="2"/>
        <v>759</v>
      </c>
    </row>
    <row r="22" spans="1:18" ht="15.75">
      <c r="A22" s="73"/>
      <c r="B22" s="2" t="s">
        <v>160</v>
      </c>
      <c r="C22" s="74" t="s">
        <v>212</v>
      </c>
      <c r="D22" s="76">
        <v>96</v>
      </c>
      <c r="E22" s="76">
        <v>93</v>
      </c>
      <c r="F22" s="74">
        <f>D22+E22</f>
        <v>189</v>
      </c>
      <c r="G22" s="75">
        <v>98</v>
      </c>
      <c r="H22" s="76">
        <v>96</v>
      </c>
      <c r="I22" s="74">
        <f>SUM(G22:H22)</f>
        <v>194</v>
      </c>
      <c r="J22" s="74"/>
      <c r="K22" s="74"/>
      <c r="L22" s="74">
        <f>SUM(I22,F22)</f>
        <v>383</v>
      </c>
      <c r="M22" s="77">
        <v>98.1</v>
      </c>
      <c r="N22" s="78">
        <f>SUM(L22:M22)</f>
        <v>481.1</v>
      </c>
      <c r="O22" s="70">
        <v>5</v>
      </c>
      <c r="P22" s="71">
        <f t="shared" si="2"/>
        <v>1909</v>
      </c>
      <c r="Q22" s="71">
        <f t="shared" si="2"/>
        <v>399</v>
      </c>
      <c r="R22" s="72">
        <f t="shared" si="2"/>
        <v>759</v>
      </c>
    </row>
    <row r="23" spans="1:18" ht="12.75">
      <c r="A23" s="63"/>
      <c r="C23" s="64"/>
      <c r="D23" s="57"/>
      <c r="E23" s="57"/>
      <c r="F23" s="57"/>
      <c r="G23" s="57"/>
      <c r="H23" s="57"/>
      <c r="I23" s="57"/>
      <c r="J23" s="57"/>
      <c r="K23" s="57"/>
      <c r="L23" s="57"/>
      <c r="M23" s="65"/>
      <c r="N23" s="65"/>
      <c r="O23" s="56">
        <v>5</v>
      </c>
      <c r="P23" s="71">
        <f t="shared" si="2"/>
        <v>1909</v>
      </c>
      <c r="Q23" s="71">
        <f t="shared" si="2"/>
        <v>399</v>
      </c>
      <c r="R23" s="72">
        <f t="shared" si="2"/>
        <v>759</v>
      </c>
    </row>
    <row r="24" spans="1:18" ht="15.75">
      <c r="A24" s="66" t="s">
        <v>215</v>
      </c>
      <c r="B24" s="50" t="s">
        <v>102</v>
      </c>
      <c r="C24" s="67"/>
      <c r="D24" s="68"/>
      <c r="E24" s="68"/>
      <c r="F24" s="68">
        <f>SUM(F25:F28)</f>
        <v>747</v>
      </c>
      <c r="G24" s="68"/>
      <c r="H24" s="68"/>
      <c r="I24" s="68">
        <f>SUM(I25:I28)</f>
        <v>755</v>
      </c>
      <c r="J24" s="68"/>
      <c r="K24" s="68"/>
      <c r="L24" s="68">
        <f>SUM(L25:L28)</f>
        <v>1502</v>
      </c>
      <c r="M24" s="69">
        <f>IF(N24&gt;L24,SUM(M25:M28),"")</f>
        <v>391.5</v>
      </c>
      <c r="N24" s="69">
        <f>SUM(N25:N28)</f>
        <v>1893.5</v>
      </c>
      <c r="O24" s="70">
        <v>6</v>
      </c>
      <c r="P24" s="71">
        <f>N24</f>
        <v>1893.5</v>
      </c>
      <c r="Q24" s="71">
        <f>M24</f>
        <v>391.5</v>
      </c>
      <c r="R24" s="72">
        <f>I24</f>
        <v>755</v>
      </c>
    </row>
    <row r="25" spans="1:18" ht="15.75">
      <c r="A25" s="73"/>
      <c r="B25" s="2" t="str">
        <f>Startliste!B15</f>
        <v>Germann</v>
      </c>
      <c r="C25" s="74" t="s">
        <v>1</v>
      </c>
      <c r="D25" s="75">
        <v>91</v>
      </c>
      <c r="E25" s="76">
        <v>95</v>
      </c>
      <c r="F25" s="74">
        <f>D25+E25</f>
        <v>186</v>
      </c>
      <c r="G25" s="75">
        <v>89</v>
      </c>
      <c r="H25" s="76">
        <v>92</v>
      </c>
      <c r="I25" s="74">
        <f>SUM(G25:H25)</f>
        <v>181</v>
      </c>
      <c r="J25" s="74"/>
      <c r="K25" s="74"/>
      <c r="L25" s="74">
        <f>SUM(I25,F25)</f>
        <v>367</v>
      </c>
      <c r="M25" s="77">
        <v>99</v>
      </c>
      <c r="N25" s="78">
        <f>SUM(L25:M25)</f>
        <v>466</v>
      </c>
      <c r="O25" s="70">
        <v>6</v>
      </c>
      <c r="P25" s="71">
        <f aca="true" t="shared" si="3" ref="P25:R29">P24</f>
        <v>1893.5</v>
      </c>
      <c r="Q25" s="71">
        <f t="shared" si="3"/>
        <v>391.5</v>
      </c>
      <c r="R25" s="72">
        <f t="shared" si="3"/>
        <v>755</v>
      </c>
    </row>
    <row r="26" spans="1:18" ht="15.75">
      <c r="A26" s="73"/>
      <c r="B26" s="2" t="str">
        <f>Startliste!B16</f>
        <v>Heynen</v>
      </c>
      <c r="C26" s="74" t="s">
        <v>1</v>
      </c>
      <c r="D26" s="76">
        <v>95</v>
      </c>
      <c r="E26" s="76">
        <v>95</v>
      </c>
      <c r="F26" s="74">
        <f>D26+E26</f>
        <v>190</v>
      </c>
      <c r="G26" s="75">
        <v>93</v>
      </c>
      <c r="H26" s="76">
        <v>95</v>
      </c>
      <c r="I26" s="74">
        <f>SUM(G26:H26)</f>
        <v>188</v>
      </c>
      <c r="J26" s="74"/>
      <c r="K26" s="74"/>
      <c r="L26" s="74">
        <f>SUM(I26,F26)</f>
        <v>378</v>
      </c>
      <c r="M26" s="77">
        <v>95.1</v>
      </c>
      <c r="N26" s="78">
        <f>SUM(L26:M26)</f>
        <v>473.1</v>
      </c>
      <c r="O26" s="70">
        <v>6</v>
      </c>
      <c r="P26" s="71">
        <f t="shared" si="3"/>
        <v>1893.5</v>
      </c>
      <c r="Q26" s="71">
        <f t="shared" si="3"/>
        <v>391.5</v>
      </c>
      <c r="R26" s="72">
        <f t="shared" si="3"/>
        <v>755</v>
      </c>
    </row>
    <row r="27" spans="1:18" ht="15.75">
      <c r="A27" s="73"/>
      <c r="B27" s="2" t="str">
        <f>Startliste!B17</f>
        <v>Jost</v>
      </c>
      <c r="C27" s="74" t="s">
        <v>212</v>
      </c>
      <c r="D27" s="76">
        <v>91</v>
      </c>
      <c r="E27" s="76">
        <v>91</v>
      </c>
      <c r="F27" s="74">
        <f>D27+E27</f>
        <v>182</v>
      </c>
      <c r="G27" s="75">
        <v>95</v>
      </c>
      <c r="H27" s="76">
        <v>95</v>
      </c>
      <c r="I27" s="74">
        <f>SUM(G27:H27)</f>
        <v>190</v>
      </c>
      <c r="J27" s="74"/>
      <c r="K27" s="74"/>
      <c r="L27" s="74">
        <f>SUM(I27,F27)</f>
        <v>372</v>
      </c>
      <c r="M27" s="77">
        <v>98.1</v>
      </c>
      <c r="N27" s="78">
        <f>SUM(L27:M27)</f>
        <v>470.1</v>
      </c>
      <c r="O27" s="70">
        <v>6</v>
      </c>
      <c r="P27" s="71">
        <f t="shared" si="3"/>
        <v>1893.5</v>
      </c>
      <c r="Q27" s="71">
        <f t="shared" si="3"/>
        <v>391.5</v>
      </c>
      <c r="R27" s="72">
        <f t="shared" si="3"/>
        <v>755</v>
      </c>
    </row>
    <row r="28" spans="1:18" ht="15.75">
      <c r="A28" s="73"/>
      <c r="B28" s="2" t="s">
        <v>161</v>
      </c>
      <c r="C28" s="74" t="s">
        <v>212</v>
      </c>
      <c r="D28" s="76">
        <v>94</v>
      </c>
      <c r="E28" s="76">
        <v>95</v>
      </c>
      <c r="F28" s="74">
        <f>D28+E28</f>
        <v>189</v>
      </c>
      <c r="G28" s="75">
        <v>98</v>
      </c>
      <c r="H28" s="76">
        <v>98</v>
      </c>
      <c r="I28" s="74">
        <f>SUM(G28:H28)</f>
        <v>196</v>
      </c>
      <c r="J28" s="74"/>
      <c r="K28" s="74"/>
      <c r="L28" s="74">
        <f>SUM(I28,F28)</f>
        <v>385</v>
      </c>
      <c r="M28" s="77">
        <v>99.3</v>
      </c>
      <c r="N28" s="78">
        <f>SUM(L28:M28)</f>
        <v>484.3</v>
      </c>
      <c r="O28" s="70">
        <v>6</v>
      </c>
      <c r="P28" s="71">
        <f t="shared" si="3"/>
        <v>1893.5</v>
      </c>
      <c r="Q28" s="71">
        <f t="shared" si="3"/>
        <v>391.5</v>
      </c>
      <c r="R28" s="72">
        <f t="shared" si="3"/>
        <v>755</v>
      </c>
    </row>
    <row r="29" spans="1:18" ht="15">
      <c r="A29" s="63"/>
      <c r="B29" s="22"/>
      <c r="C29" s="64"/>
      <c r="D29" s="57"/>
      <c r="E29" s="57"/>
      <c r="F29" s="57"/>
      <c r="G29" s="57"/>
      <c r="H29" s="57"/>
      <c r="I29" s="57"/>
      <c r="J29" s="57"/>
      <c r="K29" s="57"/>
      <c r="L29" s="57"/>
      <c r="M29" s="65"/>
      <c r="N29" s="65"/>
      <c r="O29" s="56">
        <v>6</v>
      </c>
      <c r="P29" s="71">
        <f t="shared" si="3"/>
        <v>1893.5</v>
      </c>
      <c r="Q29" s="71">
        <f t="shared" si="3"/>
        <v>391.5</v>
      </c>
      <c r="R29" s="72">
        <f t="shared" si="3"/>
        <v>755</v>
      </c>
    </row>
    <row r="30" spans="1:18" ht="15.75">
      <c r="A30" s="66" t="s">
        <v>216</v>
      </c>
      <c r="B30" s="50" t="s">
        <v>147</v>
      </c>
      <c r="C30" s="67"/>
      <c r="D30" s="68"/>
      <c r="E30" s="68"/>
      <c r="F30" s="68">
        <f>SUM(F31:F34)</f>
        <v>745</v>
      </c>
      <c r="G30" s="68"/>
      <c r="H30" s="68"/>
      <c r="I30" s="68">
        <f>SUM(I31:I34)</f>
        <v>753</v>
      </c>
      <c r="J30" s="68"/>
      <c r="K30" s="68"/>
      <c r="L30" s="68">
        <f>SUM(L31:L34)</f>
        <v>1498</v>
      </c>
      <c r="M30" s="69">
        <f>IF(N30&gt;L30,SUM(M31:M34),"")</f>
        <v>392.40000000000003</v>
      </c>
      <c r="N30" s="69">
        <f>SUM(N31:N34)</f>
        <v>1890.3999999999999</v>
      </c>
      <c r="O30" s="70">
        <v>1</v>
      </c>
      <c r="P30" s="71">
        <f>N30</f>
        <v>1890.3999999999999</v>
      </c>
      <c r="Q30" s="71">
        <f>M30</f>
        <v>392.40000000000003</v>
      </c>
      <c r="R30" s="72">
        <f>I30</f>
        <v>753</v>
      </c>
    </row>
    <row r="31" spans="1:18" ht="15.75">
      <c r="A31" s="73"/>
      <c r="B31" s="2" t="s">
        <v>162</v>
      </c>
      <c r="C31" s="74" t="s">
        <v>1</v>
      </c>
      <c r="D31" s="75">
        <v>95</v>
      </c>
      <c r="E31" s="76">
        <v>94</v>
      </c>
      <c r="F31" s="74">
        <f>D31+E31</f>
        <v>189</v>
      </c>
      <c r="G31" s="75">
        <v>89</v>
      </c>
      <c r="H31" s="76">
        <v>94</v>
      </c>
      <c r="I31" s="74">
        <f>SUM(G31:H31)</f>
        <v>183</v>
      </c>
      <c r="J31" s="74"/>
      <c r="K31" s="74"/>
      <c r="L31" s="74">
        <f>SUM(I31,F31)</f>
        <v>372</v>
      </c>
      <c r="M31" s="77">
        <v>99.5</v>
      </c>
      <c r="N31" s="78">
        <f>SUM(L31:M31)</f>
        <v>471.5</v>
      </c>
      <c r="O31" s="70">
        <v>1</v>
      </c>
      <c r="P31" s="71">
        <f aca="true" t="shared" si="4" ref="P31:R35">P30</f>
        <v>1890.3999999999999</v>
      </c>
      <c r="Q31" s="71">
        <f t="shared" si="4"/>
        <v>392.40000000000003</v>
      </c>
      <c r="R31" s="72">
        <f t="shared" si="4"/>
        <v>753</v>
      </c>
    </row>
    <row r="32" spans="1:18" ht="15.75">
      <c r="A32" s="73"/>
      <c r="B32" s="2" t="s">
        <v>163</v>
      </c>
      <c r="C32" s="74" t="s">
        <v>1</v>
      </c>
      <c r="D32" s="76">
        <v>98</v>
      </c>
      <c r="E32" s="76">
        <v>97</v>
      </c>
      <c r="F32" s="74">
        <f>D32+E32</f>
        <v>195</v>
      </c>
      <c r="G32" s="75">
        <v>96</v>
      </c>
      <c r="H32" s="76">
        <v>98</v>
      </c>
      <c r="I32" s="74">
        <f>SUM(G32:H32)</f>
        <v>194</v>
      </c>
      <c r="J32" s="74"/>
      <c r="K32" s="74"/>
      <c r="L32" s="74">
        <f>SUM(I32,F32)</f>
        <v>389</v>
      </c>
      <c r="M32" s="77">
        <v>98.8</v>
      </c>
      <c r="N32" s="78">
        <f>SUM(L32:M32)</f>
        <v>487.8</v>
      </c>
      <c r="O32" s="70">
        <v>1</v>
      </c>
      <c r="P32" s="71">
        <f t="shared" si="4"/>
        <v>1890.3999999999999</v>
      </c>
      <c r="Q32" s="71">
        <f t="shared" si="4"/>
        <v>392.40000000000003</v>
      </c>
      <c r="R32" s="72">
        <f t="shared" si="4"/>
        <v>753</v>
      </c>
    </row>
    <row r="33" spans="1:18" ht="15.75">
      <c r="A33" s="73"/>
      <c r="B33" s="2" t="s">
        <v>164</v>
      </c>
      <c r="C33" s="74" t="s">
        <v>212</v>
      </c>
      <c r="D33" s="76">
        <v>89</v>
      </c>
      <c r="E33" s="76">
        <v>88</v>
      </c>
      <c r="F33" s="74">
        <f>D33+E33</f>
        <v>177</v>
      </c>
      <c r="G33" s="75">
        <v>95</v>
      </c>
      <c r="H33" s="76">
        <v>96</v>
      </c>
      <c r="I33" s="74">
        <f>SUM(G33:H33)</f>
        <v>191</v>
      </c>
      <c r="J33" s="74"/>
      <c r="K33" s="74"/>
      <c r="L33" s="74">
        <f>SUM(I33,F33)</f>
        <v>368</v>
      </c>
      <c r="M33" s="77">
        <v>98.4</v>
      </c>
      <c r="N33" s="78">
        <f>SUM(L33:M33)</f>
        <v>466.4</v>
      </c>
      <c r="O33" s="70">
        <v>1</v>
      </c>
      <c r="P33" s="71">
        <f t="shared" si="4"/>
        <v>1890.3999999999999</v>
      </c>
      <c r="Q33" s="71">
        <f t="shared" si="4"/>
        <v>392.40000000000003</v>
      </c>
      <c r="R33" s="72">
        <f t="shared" si="4"/>
        <v>753</v>
      </c>
    </row>
    <row r="34" spans="1:18" ht="15.75">
      <c r="A34" s="73"/>
      <c r="B34" s="2" t="s">
        <v>165</v>
      </c>
      <c r="C34" s="74" t="s">
        <v>212</v>
      </c>
      <c r="D34" s="76">
        <v>92</v>
      </c>
      <c r="E34" s="76">
        <v>92</v>
      </c>
      <c r="F34" s="74">
        <f>D34+E34</f>
        <v>184</v>
      </c>
      <c r="G34" s="75">
        <v>91</v>
      </c>
      <c r="H34" s="76">
        <v>94</v>
      </c>
      <c r="I34" s="74">
        <f>SUM(G34:H34)</f>
        <v>185</v>
      </c>
      <c r="J34" s="74"/>
      <c r="K34" s="74"/>
      <c r="L34" s="74">
        <f>SUM(I34,F34)</f>
        <v>369</v>
      </c>
      <c r="M34" s="77">
        <v>95.7</v>
      </c>
      <c r="N34" s="78">
        <f>SUM(L34:M34)</f>
        <v>464.7</v>
      </c>
      <c r="O34" s="70">
        <v>1</v>
      </c>
      <c r="P34" s="71">
        <f t="shared" si="4"/>
        <v>1890.3999999999999</v>
      </c>
      <c r="Q34" s="71">
        <f t="shared" si="4"/>
        <v>392.40000000000003</v>
      </c>
      <c r="R34" s="72">
        <f t="shared" si="4"/>
        <v>753</v>
      </c>
    </row>
    <row r="35" spans="1:18" ht="12.75">
      <c r="A35" s="63"/>
      <c r="B35" s="25"/>
      <c r="C35" s="64"/>
      <c r="D35" s="57"/>
      <c r="E35" s="57"/>
      <c r="F35" s="57"/>
      <c r="G35" s="57"/>
      <c r="H35" s="57"/>
      <c r="I35" s="57"/>
      <c r="J35" s="57"/>
      <c r="K35" s="57"/>
      <c r="L35" s="57"/>
      <c r="M35" s="65"/>
      <c r="N35" s="65"/>
      <c r="O35" s="70">
        <v>1</v>
      </c>
      <c r="P35" s="71">
        <f t="shared" si="4"/>
        <v>1890.3999999999999</v>
      </c>
      <c r="Q35" s="71">
        <f t="shared" si="4"/>
        <v>392.40000000000003</v>
      </c>
      <c r="R35" s="72">
        <f t="shared" si="4"/>
        <v>753</v>
      </c>
    </row>
    <row r="36" spans="1:18" ht="15.75">
      <c r="A36" s="66" t="s">
        <v>217</v>
      </c>
      <c r="B36" s="50" t="s">
        <v>51</v>
      </c>
      <c r="C36" s="67"/>
      <c r="D36" s="68"/>
      <c r="E36" s="68"/>
      <c r="F36" s="68">
        <f>SUM(F37:F40)</f>
        <v>740</v>
      </c>
      <c r="G36" s="68"/>
      <c r="H36" s="68"/>
      <c r="I36" s="68">
        <f>SUM(I37:I40)</f>
        <v>753</v>
      </c>
      <c r="J36" s="68"/>
      <c r="K36" s="68"/>
      <c r="L36" s="68">
        <f>SUM(L37:L40)</f>
        <v>1493</v>
      </c>
      <c r="M36" s="69">
        <f>IF(N36&gt;L36,SUM(M37:M40),"")</f>
        <v>388.7</v>
      </c>
      <c r="N36" s="69">
        <f>SUM(N37:N40)</f>
        <v>1881.7</v>
      </c>
      <c r="O36" s="70">
        <v>8</v>
      </c>
      <c r="P36" s="71">
        <f>N36</f>
        <v>1881.7</v>
      </c>
      <c r="Q36" s="71">
        <f>M36</f>
        <v>388.7</v>
      </c>
      <c r="R36" s="72">
        <f>I36</f>
        <v>753</v>
      </c>
    </row>
    <row r="37" spans="1:18" ht="15.75">
      <c r="A37" s="73"/>
      <c r="B37" s="2" t="s">
        <v>166</v>
      </c>
      <c r="C37" s="74" t="s">
        <v>1</v>
      </c>
      <c r="D37" s="75">
        <v>96</v>
      </c>
      <c r="E37" s="76">
        <v>95</v>
      </c>
      <c r="F37" s="74">
        <f>D37+E37</f>
        <v>191</v>
      </c>
      <c r="G37" s="75">
        <v>93</v>
      </c>
      <c r="H37" s="76">
        <v>95</v>
      </c>
      <c r="I37" s="74">
        <f>SUM(G37:H37)</f>
        <v>188</v>
      </c>
      <c r="J37" s="74"/>
      <c r="K37" s="74"/>
      <c r="L37" s="74">
        <f>SUM(I37,F37)</f>
        <v>379</v>
      </c>
      <c r="M37" s="77">
        <v>97.9</v>
      </c>
      <c r="N37" s="78">
        <f>SUM(L37:M37)</f>
        <v>476.9</v>
      </c>
      <c r="O37" s="70">
        <v>8</v>
      </c>
      <c r="P37" s="71">
        <f aca="true" t="shared" si="5" ref="P37:R41">P36</f>
        <v>1881.7</v>
      </c>
      <c r="Q37" s="71">
        <f t="shared" si="5"/>
        <v>388.7</v>
      </c>
      <c r="R37" s="72">
        <f t="shared" si="5"/>
        <v>753</v>
      </c>
    </row>
    <row r="38" spans="1:18" ht="15.75">
      <c r="A38" s="73"/>
      <c r="B38" s="2" t="s">
        <v>167</v>
      </c>
      <c r="C38" s="74" t="s">
        <v>1</v>
      </c>
      <c r="D38" s="76">
        <v>89</v>
      </c>
      <c r="E38" s="76">
        <v>95</v>
      </c>
      <c r="F38" s="74">
        <f>D38+E38</f>
        <v>184</v>
      </c>
      <c r="G38" s="75">
        <v>95</v>
      </c>
      <c r="H38" s="76">
        <v>99</v>
      </c>
      <c r="I38" s="74">
        <f>SUM(G38:H38)</f>
        <v>194</v>
      </c>
      <c r="J38" s="74"/>
      <c r="K38" s="74"/>
      <c r="L38" s="74">
        <f>SUM(I38,F38)</f>
        <v>378</v>
      </c>
      <c r="M38" s="77">
        <v>100.2</v>
      </c>
      <c r="N38" s="78">
        <f>SUM(L38:M38)</f>
        <v>478.2</v>
      </c>
      <c r="O38" s="70">
        <v>8</v>
      </c>
      <c r="P38" s="71">
        <f t="shared" si="5"/>
        <v>1881.7</v>
      </c>
      <c r="Q38" s="71">
        <f t="shared" si="5"/>
        <v>388.7</v>
      </c>
      <c r="R38" s="72">
        <f t="shared" si="5"/>
        <v>753</v>
      </c>
    </row>
    <row r="39" spans="1:18" ht="15.75">
      <c r="A39" s="73"/>
      <c r="B39" s="2" t="s">
        <v>168</v>
      </c>
      <c r="C39" s="74" t="s">
        <v>212</v>
      </c>
      <c r="D39" s="76">
        <v>91</v>
      </c>
      <c r="E39" s="76">
        <v>91</v>
      </c>
      <c r="F39" s="74">
        <f>D39+E39</f>
        <v>182</v>
      </c>
      <c r="G39" s="75">
        <v>88</v>
      </c>
      <c r="H39" s="76">
        <v>90</v>
      </c>
      <c r="I39" s="74">
        <f>SUM(G39:H39)</f>
        <v>178</v>
      </c>
      <c r="J39" s="74"/>
      <c r="K39" s="74"/>
      <c r="L39" s="74">
        <f>SUM(I39,F39)</f>
        <v>360</v>
      </c>
      <c r="M39" s="77">
        <v>92.9</v>
      </c>
      <c r="N39" s="78">
        <f>SUM(L39:M39)</f>
        <v>452.9</v>
      </c>
      <c r="O39" s="70">
        <v>8</v>
      </c>
      <c r="P39" s="71">
        <f t="shared" si="5"/>
        <v>1881.7</v>
      </c>
      <c r="Q39" s="71">
        <f t="shared" si="5"/>
        <v>388.7</v>
      </c>
      <c r="R39" s="72">
        <f t="shared" si="5"/>
        <v>753</v>
      </c>
    </row>
    <row r="40" spans="1:18" ht="15.75">
      <c r="A40" s="73"/>
      <c r="B40" s="2" t="s">
        <v>169</v>
      </c>
      <c r="C40" s="74" t="s">
        <v>212</v>
      </c>
      <c r="D40" s="76">
        <v>90</v>
      </c>
      <c r="E40" s="76">
        <v>93</v>
      </c>
      <c r="F40" s="74">
        <f>D40+E40</f>
        <v>183</v>
      </c>
      <c r="G40" s="75">
        <v>98</v>
      </c>
      <c r="H40" s="76">
        <v>95</v>
      </c>
      <c r="I40" s="74">
        <f>SUM(G40:H40)</f>
        <v>193</v>
      </c>
      <c r="J40" s="74"/>
      <c r="K40" s="74"/>
      <c r="L40" s="74">
        <f>SUM(I40,F40)</f>
        <v>376</v>
      </c>
      <c r="M40" s="77">
        <v>97.7</v>
      </c>
      <c r="N40" s="78">
        <f>SUM(L40:M40)</f>
        <v>473.7</v>
      </c>
      <c r="O40" s="70">
        <v>8</v>
      </c>
      <c r="P40" s="71">
        <f t="shared" si="5"/>
        <v>1881.7</v>
      </c>
      <c r="Q40" s="71">
        <f t="shared" si="5"/>
        <v>388.7</v>
      </c>
      <c r="R40" s="72">
        <f t="shared" si="5"/>
        <v>753</v>
      </c>
    </row>
    <row r="41" spans="1:18" ht="12.75">
      <c r="A41" s="63"/>
      <c r="C41" s="64"/>
      <c r="D41" s="57"/>
      <c r="E41" s="57"/>
      <c r="F41" s="57"/>
      <c r="G41" s="57"/>
      <c r="H41" s="57"/>
      <c r="I41" s="57"/>
      <c r="J41" s="57"/>
      <c r="K41" s="57"/>
      <c r="L41" s="57"/>
      <c r="M41" s="65"/>
      <c r="N41" s="65"/>
      <c r="O41" s="70">
        <v>8</v>
      </c>
      <c r="P41" s="71">
        <f t="shared" si="5"/>
        <v>1881.7</v>
      </c>
      <c r="Q41" s="71">
        <f t="shared" si="5"/>
        <v>388.7</v>
      </c>
      <c r="R41" s="72">
        <f t="shared" si="5"/>
        <v>753</v>
      </c>
    </row>
    <row r="42" spans="1:18" ht="15.75">
      <c r="A42" s="66" t="s">
        <v>218</v>
      </c>
      <c r="B42" s="50" t="s">
        <v>39</v>
      </c>
      <c r="C42" s="67"/>
      <c r="D42" s="68"/>
      <c r="E42" s="68"/>
      <c r="F42" s="68">
        <f>SUM(F43:F46)</f>
        <v>748</v>
      </c>
      <c r="G42" s="68"/>
      <c r="H42" s="68"/>
      <c r="I42" s="68">
        <f>SUM(I43:I46)</f>
        <v>743</v>
      </c>
      <c r="J42" s="68"/>
      <c r="K42" s="68"/>
      <c r="L42" s="68">
        <f>SUM(L43:L46)</f>
        <v>1491</v>
      </c>
      <c r="M42" s="69">
        <f>IF(N42&gt;L42,SUM(M43:M46),"")</f>
        <v>390.09999999999997</v>
      </c>
      <c r="N42" s="69">
        <f>SUM(N43:N46)</f>
        <v>1881.1000000000001</v>
      </c>
      <c r="O42" s="70">
        <v>12</v>
      </c>
      <c r="P42" s="71">
        <f>N42</f>
        <v>1881.1000000000001</v>
      </c>
      <c r="Q42" s="71">
        <f>M42</f>
        <v>390.09999999999997</v>
      </c>
      <c r="R42" s="72">
        <f>I42</f>
        <v>743</v>
      </c>
    </row>
    <row r="43" spans="1:18" ht="15.75">
      <c r="A43" s="73"/>
      <c r="B43" s="2" t="s">
        <v>170</v>
      </c>
      <c r="C43" s="74" t="s">
        <v>1</v>
      </c>
      <c r="D43" s="75">
        <v>88</v>
      </c>
      <c r="E43" s="76">
        <v>97</v>
      </c>
      <c r="F43" s="74">
        <f>D43+E43</f>
        <v>185</v>
      </c>
      <c r="G43" s="75">
        <v>91</v>
      </c>
      <c r="H43" s="76">
        <v>90</v>
      </c>
      <c r="I43" s="74">
        <f>SUM(G43:H43)</f>
        <v>181</v>
      </c>
      <c r="J43" s="74"/>
      <c r="K43" s="74"/>
      <c r="L43" s="74">
        <f>SUM(I43,F43)</f>
        <v>366</v>
      </c>
      <c r="M43" s="77">
        <v>100.4</v>
      </c>
      <c r="N43" s="78">
        <f>SUM(L43:M43)</f>
        <v>466.4</v>
      </c>
      <c r="O43" s="70">
        <v>12</v>
      </c>
      <c r="P43" s="71">
        <f aca="true" t="shared" si="6" ref="P43:R47">P42</f>
        <v>1881.1000000000001</v>
      </c>
      <c r="Q43" s="71">
        <f t="shared" si="6"/>
        <v>390.09999999999997</v>
      </c>
      <c r="R43" s="72">
        <f t="shared" si="6"/>
        <v>743</v>
      </c>
    </row>
    <row r="44" spans="1:18" ht="15.75">
      <c r="A44" s="73"/>
      <c r="B44" s="2" t="s">
        <v>171</v>
      </c>
      <c r="C44" s="74" t="s">
        <v>1</v>
      </c>
      <c r="D44" s="76">
        <v>98</v>
      </c>
      <c r="E44" s="76">
        <v>95</v>
      </c>
      <c r="F44" s="74">
        <f>D44+E44</f>
        <v>193</v>
      </c>
      <c r="G44" s="75">
        <v>96</v>
      </c>
      <c r="H44" s="76">
        <v>95</v>
      </c>
      <c r="I44" s="74">
        <f>SUM(G44:H44)</f>
        <v>191</v>
      </c>
      <c r="J44" s="74"/>
      <c r="K44" s="74"/>
      <c r="L44" s="74">
        <f>SUM(I44,F44)</f>
        <v>384</v>
      </c>
      <c r="M44" s="77">
        <v>101.4</v>
      </c>
      <c r="N44" s="78">
        <f>SUM(L44:M44)</f>
        <v>485.4</v>
      </c>
      <c r="O44" s="70">
        <v>12</v>
      </c>
      <c r="P44" s="71">
        <f t="shared" si="6"/>
        <v>1881.1000000000001</v>
      </c>
      <c r="Q44" s="71">
        <f t="shared" si="6"/>
        <v>390.09999999999997</v>
      </c>
      <c r="R44" s="72">
        <f t="shared" si="6"/>
        <v>743</v>
      </c>
    </row>
    <row r="45" spans="1:18" ht="15.75">
      <c r="A45" s="73"/>
      <c r="B45" s="2" t="s">
        <v>172</v>
      </c>
      <c r="C45" s="74" t="s">
        <v>212</v>
      </c>
      <c r="D45" s="76">
        <v>93</v>
      </c>
      <c r="E45" s="76">
        <v>90</v>
      </c>
      <c r="F45" s="74">
        <f>D45+E45</f>
        <v>183</v>
      </c>
      <c r="G45" s="75">
        <v>92</v>
      </c>
      <c r="H45" s="76">
        <v>92</v>
      </c>
      <c r="I45" s="74">
        <f>SUM(G45:H45)</f>
        <v>184</v>
      </c>
      <c r="J45" s="74"/>
      <c r="K45" s="74"/>
      <c r="L45" s="74">
        <f>SUM(I45,F45)</f>
        <v>367</v>
      </c>
      <c r="M45" s="77">
        <v>94.1</v>
      </c>
      <c r="N45" s="78">
        <f>SUM(L45:M45)</f>
        <v>461.1</v>
      </c>
      <c r="O45" s="70">
        <v>12</v>
      </c>
      <c r="P45" s="71">
        <f t="shared" si="6"/>
        <v>1881.1000000000001</v>
      </c>
      <c r="Q45" s="71">
        <f t="shared" si="6"/>
        <v>390.09999999999997</v>
      </c>
      <c r="R45" s="72">
        <f t="shared" si="6"/>
        <v>743</v>
      </c>
    </row>
    <row r="46" spans="1:18" ht="15.75">
      <c r="A46" s="73"/>
      <c r="B46" s="2" t="s">
        <v>173</v>
      </c>
      <c r="C46" s="74" t="s">
        <v>212</v>
      </c>
      <c r="D46" s="76">
        <v>93</v>
      </c>
      <c r="E46" s="76">
        <v>94</v>
      </c>
      <c r="F46" s="74">
        <f>D46+E46</f>
        <v>187</v>
      </c>
      <c r="G46" s="75">
        <v>93</v>
      </c>
      <c r="H46" s="76">
        <v>94</v>
      </c>
      <c r="I46" s="74">
        <f>SUM(G46:H46)</f>
        <v>187</v>
      </c>
      <c r="J46" s="74"/>
      <c r="K46" s="74"/>
      <c r="L46" s="74">
        <f>SUM(I46,F46)</f>
        <v>374</v>
      </c>
      <c r="M46" s="77">
        <v>94.2</v>
      </c>
      <c r="N46" s="78">
        <f>SUM(L46:M46)</f>
        <v>468.2</v>
      </c>
      <c r="O46" s="70">
        <v>12</v>
      </c>
      <c r="P46" s="71">
        <f t="shared" si="6"/>
        <v>1881.1000000000001</v>
      </c>
      <c r="Q46" s="71">
        <f t="shared" si="6"/>
        <v>390.09999999999997</v>
      </c>
      <c r="R46" s="72">
        <f t="shared" si="6"/>
        <v>743</v>
      </c>
    </row>
    <row r="47" spans="1:18" ht="12.75">
      <c r="A47" s="63"/>
      <c r="C47" s="64"/>
      <c r="D47" s="57"/>
      <c r="E47" s="57"/>
      <c r="F47" s="57"/>
      <c r="G47" s="57"/>
      <c r="H47" s="57"/>
      <c r="I47" s="57"/>
      <c r="J47" s="57"/>
      <c r="K47" s="57"/>
      <c r="L47" s="57"/>
      <c r="M47" s="65"/>
      <c r="N47" s="65"/>
      <c r="O47" s="70">
        <v>12</v>
      </c>
      <c r="P47" s="71">
        <f t="shared" si="6"/>
        <v>1881.1000000000001</v>
      </c>
      <c r="Q47" s="71">
        <f t="shared" si="6"/>
        <v>390.09999999999997</v>
      </c>
      <c r="R47" s="72">
        <f t="shared" si="6"/>
        <v>743</v>
      </c>
    </row>
    <row r="48" spans="1:18" ht="15.75">
      <c r="A48" s="66" t="s">
        <v>219</v>
      </c>
      <c r="C48" s="67"/>
      <c r="D48" s="68"/>
      <c r="E48" s="68"/>
      <c r="F48" s="68">
        <f>SUM(F49:F52)</f>
        <v>753</v>
      </c>
      <c r="G48" s="68"/>
      <c r="H48" s="68"/>
      <c r="I48" s="68">
        <f>SUM(I49:I52)</f>
        <v>744</v>
      </c>
      <c r="J48" s="68"/>
      <c r="K48" s="68"/>
      <c r="L48" s="68">
        <f>SUM(L49:L52)</f>
        <v>1497</v>
      </c>
      <c r="M48" s="69">
        <f>IF(N48&gt;L48,SUM(M49:M52),"")</f>
        <v>378.5</v>
      </c>
      <c r="N48" s="69">
        <f>SUM(N49:N52)</f>
        <v>1875.5</v>
      </c>
      <c r="O48" s="70">
        <v>2</v>
      </c>
      <c r="P48" s="71">
        <f>N48</f>
        <v>1875.5</v>
      </c>
      <c r="Q48" s="71">
        <f>M48</f>
        <v>378.5</v>
      </c>
      <c r="R48" s="72">
        <f>I48</f>
        <v>744</v>
      </c>
    </row>
    <row r="49" spans="1:18" ht="15.75">
      <c r="A49" s="73"/>
      <c r="B49" s="50" t="s">
        <v>112</v>
      </c>
      <c r="C49" s="74" t="s">
        <v>1</v>
      </c>
      <c r="D49" s="75">
        <v>96</v>
      </c>
      <c r="E49" s="76">
        <v>96</v>
      </c>
      <c r="F49" s="74">
        <f>D49+E49</f>
        <v>192</v>
      </c>
      <c r="G49" s="75">
        <v>97</v>
      </c>
      <c r="H49" s="76">
        <v>93</v>
      </c>
      <c r="I49" s="74">
        <f>SUM(G49:H49)</f>
        <v>190</v>
      </c>
      <c r="J49" s="74"/>
      <c r="K49" s="74"/>
      <c r="L49" s="74">
        <f>SUM(I49,F49)</f>
        <v>382</v>
      </c>
      <c r="M49" s="77">
        <v>99.6</v>
      </c>
      <c r="N49" s="78">
        <f>SUM(L49:M49)</f>
        <v>481.6</v>
      </c>
      <c r="O49" s="70">
        <v>2</v>
      </c>
      <c r="P49" s="71">
        <f aca="true" t="shared" si="7" ref="P49:R53">P48</f>
        <v>1875.5</v>
      </c>
      <c r="Q49" s="71">
        <f t="shared" si="7"/>
        <v>378.5</v>
      </c>
      <c r="R49" s="72">
        <f t="shared" si="7"/>
        <v>744</v>
      </c>
    </row>
    <row r="50" spans="1:18" ht="15.75">
      <c r="A50" s="73"/>
      <c r="B50" s="2" t="s">
        <v>174</v>
      </c>
      <c r="C50" s="74" t="s">
        <v>1</v>
      </c>
      <c r="D50" s="76">
        <v>96</v>
      </c>
      <c r="E50" s="76">
        <v>92</v>
      </c>
      <c r="F50" s="74">
        <f>D50+E50</f>
        <v>188</v>
      </c>
      <c r="G50" s="75">
        <v>91</v>
      </c>
      <c r="H50" s="76">
        <v>94</v>
      </c>
      <c r="I50" s="74">
        <f>SUM(G50:H50)</f>
        <v>185</v>
      </c>
      <c r="J50" s="74"/>
      <c r="K50" s="74"/>
      <c r="L50" s="74">
        <f>SUM(I50,F50)</f>
        <v>373</v>
      </c>
      <c r="M50" s="77">
        <v>97.7</v>
      </c>
      <c r="N50" s="78">
        <f>SUM(L50:M50)</f>
        <v>470.7</v>
      </c>
      <c r="O50" s="70">
        <v>2</v>
      </c>
      <c r="P50" s="71">
        <f t="shared" si="7"/>
        <v>1875.5</v>
      </c>
      <c r="Q50" s="71">
        <f t="shared" si="7"/>
        <v>378.5</v>
      </c>
      <c r="R50" s="72">
        <f t="shared" si="7"/>
        <v>744</v>
      </c>
    </row>
    <row r="51" spans="1:18" ht="15.75">
      <c r="A51" s="73"/>
      <c r="B51" s="2" t="s">
        <v>175</v>
      </c>
      <c r="C51" s="74" t="s">
        <v>212</v>
      </c>
      <c r="D51" s="76">
        <v>96</v>
      </c>
      <c r="E51" s="76">
        <v>94</v>
      </c>
      <c r="F51" s="74">
        <f>D51+E51</f>
        <v>190</v>
      </c>
      <c r="G51" s="75">
        <v>93</v>
      </c>
      <c r="H51" s="76">
        <v>97</v>
      </c>
      <c r="I51" s="74">
        <f>SUM(G51:H51)</f>
        <v>190</v>
      </c>
      <c r="J51" s="74"/>
      <c r="K51" s="74"/>
      <c r="L51" s="74">
        <f>SUM(I51,F51)</f>
        <v>380</v>
      </c>
      <c r="M51" s="77">
        <v>82</v>
      </c>
      <c r="N51" s="78">
        <f>SUM(L51:M51)</f>
        <v>462</v>
      </c>
      <c r="O51" s="70">
        <v>2</v>
      </c>
      <c r="P51" s="71">
        <f t="shared" si="7"/>
        <v>1875.5</v>
      </c>
      <c r="Q51" s="71">
        <f t="shared" si="7"/>
        <v>378.5</v>
      </c>
      <c r="R51" s="72">
        <f t="shared" si="7"/>
        <v>744</v>
      </c>
    </row>
    <row r="52" spans="1:18" ht="15.75">
      <c r="A52" s="73"/>
      <c r="B52" s="2" t="s">
        <v>176</v>
      </c>
      <c r="C52" s="74" t="s">
        <v>212</v>
      </c>
      <c r="D52" s="76">
        <v>95</v>
      </c>
      <c r="E52" s="76">
        <v>88</v>
      </c>
      <c r="F52" s="74">
        <f>D52+E52</f>
        <v>183</v>
      </c>
      <c r="G52" s="75">
        <v>89</v>
      </c>
      <c r="H52" s="76">
        <v>90</v>
      </c>
      <c r="I52" s="74">
        <f>SUM(G52:H52)</f>
        <v>179</v>
      </c>
      <c r="J52" s="74"/>
      <c r="K52" s="74"/>
      <c r="L52" s="74">
        <f>SUM(I52,F52)</f>
        <v>362</v>
      </c>
      <c r="M52" s="77">
        <v>99.2</v>
      </c>
      <c r="N52" s="78">
        <f>SUM(L52:M52)</f>
        <v>461.2</v>
      </c>
      <c r="O52" s="70">
        <v>2</v>
      </c>
      <c r="P52" s="71">
        <f t="shared" si="7"/>
        <v>1875.5</v>
      </c>
      <c r="Q52" s="71">
        <f t="shared" si="7"/>
        <v>378.5</v>
      </c>
      <c r="R52" s="72">
        <f t="shared" si="7"/>
        <v>744</v>
      </c>
    </row>
    <row r="53" spans="1:18" ht="15.75">
      <c r="A53" s="63"/>
      <c r="B53" s="2" t="s">
        <v>177</v>
      </c>
      <c r="C53" s="64"/>
      <c r="D53" s="57"/>
      <c r="E53" s="57"/>
      <c r="F53" s="57"/>
      <c r="G53" s="57"/>
      <c r="H53" s="57"/>
      <c r="I53" s="57"/>
      <c r="J53" s="57"/>
      <c r="K53" s="57"/>
      <c r="L53" s="57"/>
      <c r="M53" s="65"/>
      <c r="N53" s="65"/>
      <c r="O53" s="70">
        <v>2</v>
      </c>
      <c r="P53" s="71">
        <f t="shared" si="7"/>
        <v>1875.5</v>
      </c>
      <c r="Q53" s="71">
        <f t="shared" si="7"/>
        <v>378.5</v>
      </c>
      <c r="R53" s="72">
        <f t="shared" si="7"/>
        <v>744</v>
      </c>
    </row>
    <row r="54" spans="1:18" ht="15.75">
      <c r="A54" s="66" t="s">
        <v>220</v>
      </c>
      <c r="C54" s="67"/>
      <c r="D54" s="68"/>
      <c r="E54" s="68"/>
      <c r="F54" s="68">
        <f>SUM(F55:F58)</f>
        <v>748</v>
      </c>
      <c r="G54" s="68"/>
      <c r="H54" s="68"/>
      <c r="I54" s="68">
        <f>SUM(I55:I58)</f>
        <v>740</v>
      </c>
      <c r="J54" s="68"/>
      <c r="K54" s="68"/>
      <c r="L54" s="68">
        <f>SUM(L55:L58)</f>
        <v>1488</v>
      </c>
      <c r="M54" s="69">
        <f>IF(N54&gt;L54,SUM(M55:M58),"")</f>
      </c>
      <c r="N54" s="81">
        <f>SUM(N55:N58)</f>
        <v>1488</v>
      </c>
      <c r="O54" s="70">
        <v>4</v>
      </c>
      <c r="P54" s="71">
        <f>N54</f>
        <v>1488</v>
      </c>
      <c r="Q54" s="71">
        <f>M54</f>
      </c>
      <c r="R54" s="72">
        <f>I54</f>
        <v>740</v>
      </c>
    </row>
    <row r="55" spans="1:18" ht="15.75">
      <c r="A55" s="73"/>
      <c r="B55" s="50" t="s">
        <v>67</v>
      </c>
      <c r="C55" s="74" t="s">
        <v>1</v>
      </c>
      <c r="D55" s="75">
        <v>91</v>
      </c>
      <c r="E55" s="76">
        <v>97</v>
      </c>
      <c r="F55" s="74">
        <f>D55+E55</f>
        <v>188</v>
      </c>
      <c r="G55" s="75">
        <v>93</v>
      </c>
      <c r="H55" s="76">
        <v>97</v>
      </c>
      <c r="I55" s="74">
        <f>SUM(G55:H55)</f>
        <v>190</v>
      </c>
      <c r="J55" s="74"/>
      <c r="K55" s="74"/>
      <c r="L55" s="74">
        <f>SUM(I55,F55)</f>
        <v>378</v>
      </c>
      <c r="M55" s="77"/>
      <c r="N55" s="82">
        <f>SUM(L55:M55)</f>
        <v>378</v>
      </c>
      <c r="O55" s="70">
        <v>4</v>
      </c>
      <c r="P55" s="71">
        <f aca="true" t="shared" si="8" ref="P55:R59">P54</f>
        <v>1488</v>
      </c>
      <c r="Q55" s="71">
        <f t="shared" si="8"/>
      </c>
      <c r="R55" s="72">
        <f t="shared" si="8"/>
        <v>740</v>
      </c>
    </row>
    <row r="56" spans="1:18" ht="15.75">
      <c r="A56" s="73"/>
      <c r="B56" s="2" t="s">
        <v>178</v>
      </c>
      <c r="C56" s="74" t="s">
        <v>1</v>
      </c>
      <c r="D56" s="76">
        <v>93</v>
      </c>
      <c r="E56" s="76">
        <v>95</v>
      </c>
      <c r="F56" s="74">
        <f>D56+E56</f>
        <v>188</v>
      </c>
      <c r="G56" s="75">
        <v>93</v>
      </c>
      <c r="H56" s="76">
        <v>96</v>
      </c>
      <c r="I56" s="74">
        <f>SUM(G56:H56)</f>
        <v>189</v>
      </c>
      <c r="J56" s="74"/>
      <c r="K56" s="74"/>
      <c r="L56" s="74">
        <f>SUM(I56,F56)</f>
        <v>377</v>
      </c>
      <c r="M56" s="77"/>
      <c r="N56" s="82">
        <f>SUM(L56:M56)</f>
        <v>377</v>
      </c>
      <c r="O56" s="70">
        <v>4</v>
      </c>
      <c r="P56" s="71">
        <f t="shared" si="8"/>
        <v>1488</v>
      </c>
      <c r="Q56" s="71">
        <f t="shared" si="8"/>
      </c>
      <c r="R56" s="72">
        <f t="shared" si="8"/>
        <v>740</v>
      </c>
    </row>
    <row r="57" spans="1:18" ht="15.75">
      <c r="A57" s="73"/>
      <c r="B57" s="2" t="s">
        <v>179</v>
      </c>
      <c r="C57" s="74" t="s">
        <v>212</v>
      </c>
      <c r="D57" s="76">
        <v>93</v>
      </c>
      <c r="E57" s="76">
        <v>96</v>
      </c>
      <c r="F57" s="74">
        <f>D57+E57</f>
        <v>189</v>
      </c>
      <c r="G57" s="75">
        <v>90</v>
      </c>
      <c r="H57" s="76">
        <v>95</v>
      </c>
      <c r="I57" s="74">
        <f>SUM(G57:H57)</f>
        <v>185</v>
      </c>
      <c r="J57" s="74"/>
      <c r="K57" s="74"/>
      <c r="L57" s="74">
        <f>SUM(I57,F57)</f>
        <v>374</v>
      </c>
      <c r="M57" s="77"/>
      <c r="N57" s="82">
        <f>SUM(L57:M57)</f>
        <v>374</v>
      </c>
      <c r="O57" s="70">
        <v>4</v>
      </c>
      <c r="P57" s="71">
        <f t="shared" si="8"/>
        <v>1488</v>
      </c>
      <c r="Q57" s="71">
        <f t="shared" si="8"/>
      </c>
      <c r="R57" s="72">
        <f t="shared" si="8"/>
        <v>740</v>
      </c>
    </row>
    <row r="58" spans="1:18" ht="15.75">
      <c r="A58" s="73"/>
      <c r="B58" s="2" t="s">
        <v>180</v>
      </c>
      <c r="C58" s="74" t="s">
        <v>212</v>
      </c>
      <c r="D58" s="76">
        <v>91</v>
      </c>
      <c r="E58" s="76">
        <v>92</v>
      </c>
      <c r="F58" s="74">
        <f>D58+E58</f>
        <v>183</v>
      </c>
      <c r="G58" s="75">
        <v>87</v>
      </c>
      <c r="H58" s="76">
        <v>89</v>
      </c>
      <c r="I58" s="74">
        <f>SUM(G58:H58)</f>
        <v>176</v>
      </c>
      <c r="J58" s="74"/>
      <c r="K58" s="74"/>
      <c r="L58" s="74">
        <f>SUM(I58,F58)</f>
        <v>359</v>
      </c>
      <c r="M58" s="77"/>
      <c r="N58" s="82">
        <f>SUM(L58:M58)</f>
        <v>359</v>
      </c>
      <c r="O58" s="70">
        <v>4</v>
      </c>
      <c r="P58" s="71">
        <f t="shared" si="8"/>
        <v>1488</v>
      </c>
      <c r="Q58" s="71">
        <f t="shared" si="8"/>
      </c>
      <c r="R58" s="72">
        <f t="shared" si="8"/>
        <v>740</v>
      </c>
    </row>
    <row r="59" spans="1:18" ht="15.75">
      <c r="A59" s="63"/>
      <c r="B59" s="2" t="s">
        <v>181</v>
      </c>
      <c r="C59" s="64"/>
      <c r="D59" s="57"/>
      <c r="E59" s="57"/>
      <c r="F59" s="57"/>
      <c r="G59" s="57"/>
      <c r="H59" s="57"/>
      <c r="I59" s="57"/>
      <c r="J59" s="57"/>
      <c r="K59" s="57"/>
      <c r="L59" s="57"/>
      <c r="M59" s="65"/>
      <c r="N59" s="65"/>
      <c r="O59" s="56">
        <v>4</v>
      </c>
      <c r="P59" s="71">
        <f t="shared" si="8"/>
        <v>1488</v>
      </c>
      <c r="Q59" s="71">
        <f t="shared" si="8"/>
      </c>
      <c r="R59" s="72">
        <f t="shared" si="8"/>
        <v>740</v>
      </c>
    </row>
    <row r="60" spans="1:18" ht="15.75">
      <c r="A60" s="66" t="s">
        <v>221</v>
      </c>
      <c r="C60" s="67"/>
      <c r="D60" s="68"/>
      <c r="E60" s="68"/>
      <c r="F60" s="68">
        <f>SUM(F61:F64)</f>
        <v>757</v>
      </c>
      <c r="G60" s="68"/>
      <c r="H60" s="68"/>
      <c r="I60" s="68">
        <f>SUM(I61:I64)</f>
        <v>731</v>
      </c>
      <c r="J60" s="68"/>
      <c r="K60" s="68"/>
      <c r="L60" s="68">
        <f>SUM(L61:L64)</f>
        <v>1488</v>
      </c>
      <c r="M60" s="69">
        <f>IF(N60&gt;L60,SUM(M61:M64),"")</f>
      </c>
      <c r="N60" s="81">
        <f>SUM(N61:N64)</f>
        <v>1488</v>
      </c>
      <c r="O60" s="70">
        <v>9</v>
      </c>
      <c r="P60" s="71">
        <f>N60</f>
        <v>1488</v>
      </c>
      <c r="Q60" s="71">
        <f>M60</f>
      </c>
      <c r="R60" s="72">
        <f>I60</f>
        <v>731</v>
      </c>
    </row>
    <row r="61" spans="1:18" ht="15.75">
      <c r="A61" s="73"/>
      <c r="B61" s="50" t="s">
        <v>115</v>
      </c>
      <c r="C61" s="74" t="s">
        <v>1</v>
      </c>
      <c r="D61" s="75">
        <v>97</v>
      </c>
      <c r="E61" s="76">
        <v>97</v>
      </c>
      <c r="F61" s="74">
        <f>D61+E61</f>
        <v>194</v>
      </c>
      <c r="G61" s="75">
        <v>90</v>
      </c>
      <c r="H61" s="76">
        <v>93</v>
      </c>
      <c r="I61" s="74">
        <f>SUM(G61:H61)</f>
        <v>183</v>
      </c>
      <c r="J61" s="74"/>
      <c r="K61" s="74"/>
      <c r="L61" s="74">
        <f>SUM(I61,F61)</f>
        <v>377</v>
      </c>
      <c r="M61" s="77"/>
      <c r="N61" s="82">
        <f>SUM(L61:M61)</f>
        <v>377</v>
      </c>
      <c r="O61" s="70">
        <v>9</v>
      </c>
      <c r="P61" s="71">
        <f aca="true" t="shared" si="9" ref="P61:R65">P60</f>
        <v>1488</v>
      </c>
      <c r="Q61" s="71">
        <f t="shared" si="9"/>
      </c>
      <c r="R61" s="72">
        <f t="shared" si="9"/>
        <v>731</v>
      </c>
    </row>
    <row r="62" spans="1:18" ht="15.75">
      <c r="A62" s="73"/>
      <c r="B62" s="2" t="s">
        <v>182</v>
      </c>
      <c r="C62" s="74" t="s">
        <v>1</v>
      </c>
      <c r="D62" s="76">
        <v>94</v>
      </c>
      <c r="E62" s="76">
        <v>97</v>
      </c>
      <c r="F62" s="74">
        <f>D62+E62</f>
        <v>191</v>
      </c>
      <c r="G62" s="75">
        <v>95</v>
      </c>
      <c r="H62" s="76">
        <v>92</v>
      </c>
      <c r="I62" s="74">
        <f>SUM(G62:H62)</f>
        <v>187</v>
      </c>
      <c r="J62" s="74"/>
      <c r="K62" s="74"/>
      <c r="L62" s="74">
        <f>SUM(I62,F62)</f>
        <v>378</v>
      </c>
      <c r="M62" s="77"/>
      <c r="N62" s="82">
        <f>SUM(L62:M62)</f>
        <v>378</v>
      </c>
      <c r="O62" s="70">
        <v>9</v>
      </c>
      <c r="P62" s="71">
        <f t="shared" si="9"/>
        <v>1488</v>
      </c>
      <c r="Q62" s="71">
        <f t="shared" si="9"/>
      </c>
      <c r="R62" s="72">
        <f t="shared" si="9"/>
        <v>731</v>
      </c>
    </row>
    <row r="63" spans="1:18" ht="15.75">
      <c r="A63" s="73"/>
      <c r="B63" s="2" t="s">
        <v>183</v>
      </c>
      <c r="C63" s="74" t="s">
        <v>212</v>
      </c>
      <c r="D63" s="76">
        <v>90</v>
      </c>
      <c r="E63" s="76">
        <v>94</v>
      </c>
      <c r="F63" s="74">
        <f>D63+E63</f>
        <v>184</v>
      </c>
      <c r="G63" s="75">
        <v>90</v>
      </c>
      <c r="H63" s="76">
        <v>94</v>
      </c>
      <c r="I63" s="74">
        <f>SUM(G63:H63)</f>
        <v>184</v>
      </c>
      <c r="J63" s="74"/>
      <c r="K63" s="74"/>
      <c r="L63" s="74">
        <f>SUM(I63,F63)</f>
        <v>368</v>
      </c>
      <c r="M63" s="77"/>
      <c r="N63" s="82">
        <f>SUM(L63:M63)</f>
        <v>368</v>
      </c>
      <c r="O63" s="70">
        <v>9</v>
      </c>
      <c r="P63" s="71">
        <f t="shared" si="9"/>
        <v>1488</v>
      </c>
      <c r="Q63" s="71">
        <f t="shared" si="9"/>
      </c>
      <c r="R63" s="72">
        <f t="shared" si="9"/>
        <v>731</v>
      </c>
    </row>
    <row r="64" spans="1:18" ht="15.75">
      <c r="A64" s="73"/>
      <c r="B64" s="2" t="s">
        <v>184</v>
      </c>
      <c r="C64" s="74" t="s">
        <v>212</v>
      </c>
      <c r="D64" s="76">
        <v>94</v>
      </c>
      <c r="E64" s="76">
        <v>94</v>
      </c>
      <c r="F64" s="74">
        <f>D64+E64</f>
        <v>188</v>
      </c>
      <c r="G64" s="75">
        <v>88</v>
      </c>
      <c r="H64" s="76">
        <v>89</v>
      </c>
      <c r="I64" s="74">
        <f>SUM(G64:H64)</f>
        <v>177</v>
      </c>
      <c r="J64" s="74"/>
      <c r="K64" s="74"/>
      <c r="L64" s="74">
        <f>SUM(I64,F64)</f>
        <v>365</v>
      </c>
      <c r="M64" s="77"/>
      <c r="N64" s="82">
        <f>SUM(L64:M64)</f>
        <v>365</v>
      </c>
      <c r="O64" s="70">
        <v>9</v>
      </c>
      <c r="P64" s="71">
        <f t="shared" si="9"/>
        <v>1488</v>
      </c>
      <c r="Q64" s="71">
        <f t="shared" si="9"/>
      </c>
      <c r="R64" s="72">
        <f t="shared" si="9"/>
        <v>731</v>
      </c>
    </row>
    <row r="65" spans="1:18" ht="15.75">
      <c r="A65" s="63"/>
      <c r="B65" s="2" t="s">
        <v>185</v>
      </c>
      <c r="C65" s="64"/>
      <c r="D65" s="57"/>
      <c r="E65" s="57"/>
      <c r="F65" s="57"/>
      <c r="G65" s="57"/>
      <c r="H65" s="57"/>
      <c r="I65" s="57"/>
      <c r="J65" s="57"/>
      <c r="K65" s="57"/>
      <c r="L65" s="57"/>
      <c r="M65" s="65"/>
      <c r="N65" s="65"/>
      <c r="O65" s="70">
        <v>9</v>
      </c>
      <c r="P65" s="71">
        <f t="shared" si="9"/>
        <v>1488</v>
      </c>
      <c r="Q65" s="71">
        <f t="shared" si="9"/>
      </c>
      <c r="R65" s="72">
        <f t="shared" si="9"/>
        <v>731</v>
      </c>
    </row>
    <row r="66" spans="1:18" ht="15.75">
      <c r="A66" s="66" t="s">
        <v>222</v>
      </c>
      <c r="C66" s="67"/>
      <c r="D66" s="68"/>
      <c r="E66" s="68"/>
      <c r="F66" s="68">
        <f>SUM(F67:F70)</f>
        <v>746</v>
      </c>
      <c r="G66" s="68"/>
      <c r="H66" s="68"/>
      <c r="I66" s="68">
        <f>SUM(I67:I70)</f>
        <v>738</v>
      </c>
      <c r="J66" s="68"/>
      <c r="K66" s="68"/>
      <c r="L66" s="68">
        <f>SUM(L67:L70)</f>
        <v>1484</v>
      </c>
      <c r="M66" s="69">
        <f>IF(N66&gt;L66,SUM(M67:M70),"")</f>
      </c>
      <c r="N66" s="81">
        <f>SUM(N67:N70)</f>
        <v>1484</v>
      </c>
      <c r="O66" s="70">
        <v>11</v>
      </c>
      <c r="P66" s="71">
        <f>N66</f>
        <v>1484</v>
      </c>
      <c r="Q66" s="71">
        <f>M66</f>
      </c>
      <c r="R66" s="72">
        <f>I66</f>
        <v>738</v>
      </c>
    </row>
    <row r="67" spans="1:18" ht="15.75">
      <c r="A67" s="73"/>
      <c r="B67" s="50" t="s">
        <v>123</v>
      </c>
      <c r="C67" s="74" t="s">
        <v>1</v>
      </c>
      <c r="D67" s="75">
        <v>91</v>
      </c>
      <c r="E67" s="76">
        <v>97</v>
      </c>
      <c r="F67" s="74">
        <f>D67+E67</f>
        <v>188</v>
      </c>
      <c r="G67" s="75">
        <v>93</v>
      </c>
      <c r="H67" s="76">
        <v>94</v>
      </c>
      <c r="I67" s="74">
        <f>SUM(G67:H67)</f>
        <v>187</v>
      </c>
      <c r="J67" s="74"/>
      <c r="K67" s="74"/>
      <c r="L67" s="74">
        <f>SUM(I67,F67)</f>
        <v>375</v>
      </c>
      <c r="M67" s="77"/>
      <c r="N67" s="78">
        <f>SUM(L67:M67)</f>
        <v>375</v>
      </c>
      <c r="O67" s="70">
        <v>11</v>
      </c>
      <c r="P67" s="71">
        <f aca="true" t="shared" si="10" ref="P67:R71">P66</f>
        <v>1484</v>
      </c>
      <c r="Q67" s="71">
        <f t="shared" si="10"/>
      </c>
      <c r="R67" s="72">
        <f t="shared" si="10"/>
        <v>738</v>
      </c>
    </row>
    <row r="68" spans="1:18" ht="15.75">
      <c r="A68" s="73"/>
      <c r="B68" s="2" t="s">
        <v>186</v>
      </c>
      <c r="C68" s="74" t="s">
        <v>1</v>
      </c>
      <c r="D68" s="76">
        <v>95</v>
      </c>
      <c r="E68" s="76">
        <v>91</v>
      </c>
      <c r="F68" s="74">
        <f>D68+E68</f>
        <v>186</v>
      </c>
      <c r="G68" s="75">
        <v>95</v>
      </c>
      <c r="H68" s="76">
        <v>95</v>
      </c>
      <c r="I68" s="74">
        <f>SUM(G68:H68)</f>
        <v>190</v>
      </c>
      <c r="J68" s="74"/>
      <c r="K68" s="74"/>
      <c r="L68" s="74">
        <f>SUM(I68,F68)</f>
        <v>376</v>
      </c>
      <c r="M68" s="77"/>
      <c r="N68" s="78">
        <f>SUM(L68:M68)</f>
        <v>376</v>
      </c>
      <c r="O68" s="70">
        <v>11</v>
      </c>
      <c r="P68" s="71">
        <f t="shared" si="10"/>
        <v>1484</v>
      </c>
      <c r="Q68" s="71">
        <f t="shared" si="10"/>
      </c>
      <c r="R68" s="72">
        <f t="shared" si="10"/>
        <v>738</v>
      </c>
    </row>
    <row r="69" spans="1:18" ht="15.75">
      <c r="A69" s="73"/>
      <c r="B69" s="2" t="s">
        <v>187</v>
      </c>
      <c r="C69" s="74" t="s">
        <v>212</v>
      </c>
      <c r="D69" s="76">
        <v>97</v>
      </c>
      <c r="E69" s="76">
        <v>97</v>
      </c>
      <c r="F69" s="74">
        <f>D69+E69</f>
        <v>194</v>
      </c>
      <c r="G69" s="75">
        <v>90</v>
      </c>
      <c r="H69" s="76">
        <v>96</v>
      </c>
      <c r="I69" s="74">
        <f>SUM(G69:H69)</f>
        <v>186</v>
      </c>
      <c r="J69" s="74"/>
      <c r="K69" s="74"/>
      <c r="L69" s="74">
        <f>SUM(I69,F69)</f>
        <v>380</v>
      </c>
      <c r="M69" s="77"/>
      <c r="N69" s="78">
        <f>SUM(L69:M69)</f>
        <v>380</v>
      </c>
      <c r="O69" s="70">
        <v>11</v>
      </c>
      <c r="P69" s="71">
        <f t="shared" si="10"/>
        <v>1484</v>
      </c>
      <c r="Q69" s="71">
        <f t="shared" si="10"/>
      </c>
      <c r="R69" s="72">
        <f t="shared" si="10"/>
        <v>738</v>
      </c>
    </row>
    <row r="70" spans="1:18" ht="15.75">
      <c r="A70" s="73"/>
      <c r="B70" s="2" t="s">
        <v>188</v>
      </c>
      <c r="C70" s="74" t="s">
        <v>212</v>
      </c>
      <c r="D70" s="76">
        <v>90</v>
      </c>
      <c r="E70" s="76">
        <v>88</v>
      </c>
      <c r="F70" s="74">
        <f>D70+E70</f>
        <v>178</v>
      </c>
      <c r="G70" s="75">
        <v>84</v>
      </c>
      <c r="H70" s="76">
        <v>91</v>
      </c>
      <c r="I70" s="74">
        <f>SUM(G70:H70)</f>
        <v>175</v>
      </c>
      <c r="J70" s="74"/>
      <c r="K70" s="74"/>
      <c r="L70" s="74">
        <f>SUM(I70,F70)</f>
        <v>353</v>
      </c>
      <c r="M70" s="77"/>
      <c r="N70" s="78">
        <f>SUM(L70:M70)</f>
        <v>353</v>
      </c>
      <c r="O70" s="70">
        <v>11</v>
      </c>
      <c r="P70" s="71">
        <f t="shared" si="10"/>
        <v>1484</v>
      </c>
      <c r="Q70" s="71">
        <f t="shared" si="10"/>
      </c>
      <c r="R70" s="72">
        <f t="shared" si="10"/>
        <v>738</v>
      </c>
    </row>
    <row r="71" spans="1:18" ht="15.75">
      <c r="A71" s="63"/>
      <c r="B71" s="2" t="s">
        <v>189</v>
      </c>
      <c r="C71" s="64"/>
      <c r="D71" s="57"/>
      <c r="E71" s="57"/>
      <c r="F71" s="57"/>
      <c r="G71" s="57"/>
      <c r="H71" s="57"/>
      <c r="I71" s="57"/>
      <c r="J71" s="57"/>
      <c r="K71" s="57"/>
      <c r="L71" s="57"/>
      <c r="M71" s="65"/>
      <c r="N71" s="65"/>
      <c r="O71" s="70">
        <v>11</v>
      </c>
      <c r="P71" s="71">
        <f t="shared" si="10"/>
        <v>1484</v>
      </c>
      <c r="Q71" s="71">
        <f t="shared" si="10"/>
      </c>
      <c r="R71" s="72">
        <f t="shared" si="10"/>
        <v>738</v>
      </c>
    </row>
    <row r="72" spans="1:18" ht="15.75">
      <c r="A72" s="66" t="s">
        <v>223</v>
      </c>
      <c r="C72" s="67"/>
      <c r="D72" s="68"/>
      <c r="E72" s="68"/>
      <c r="F72" s="68">
        <f>SUM(F73:F76)</f>
        <v>727</v>
      </c>
      <c r="G72" s="68"/>
      <c r="H72" s="68"/>
      <c r="I72" s="68">
        <f>SUM(I73:I76)</f>
        <v>751</v>
      </c>
      <c r="J72" s="68"/>
      <c r="K72" s="68"/>
      <c r="L72" s="68">
        <f>SUM(L73:L76)</f>
        <v>1478</v>
      </c>
      <c r="M72" s="69">
        <f>IF(N72&gt;L72,SUM(M73:M76),"")</f>
      </c>
      <c r="N72" s="81">
        <f>SUM(N73:N76)</f>
        <v>1478</v>
      </c>
      <c r="O72" s="70">
        <v>14</v>
      </c>
      <c r="P72" s="71">
        <f>N72</f>
        <v>1478</v>
      </c>
      <c r="Q72" s="71">
        <f>M72</f>
      </c>
      <c r="R72" s="72">
        <f>I72</f>
        <v>751</v>
      </c>
    </row>
    <row r="73" spans="1:18" ht="15.75">
      <c r="A73" s="73"/>
      <c r="B73" s="50" t="s">
        <v>148</v>
      </c>
      <c r="C73" s="74" t="s">
        <v>1</v>
      </c>
      <c r="D73" s="75">
        <v>93</v>
      </c>
      <c r="E73" s="76">
        <v>92</v>
      </c>
      <c r="F73" s="74">
        <f>D73+E73</f>
        <v>185</v>
      </c>
      <c r="G73" s="75">
        <v>97</v>
      </c>
      <c r="H73" s="76">
        <v>95</v>
      </c>
      <c r="I73" s="74">
        <f>SUM(G73:H73)</f>
        <v>192</v>
      </c>
      <c r="J73" s="74"/>
      <c r="K73" s="74"/>
      <c r="L73" s="74">
        <f>SUM(I73,F73)</f>
        <v>377</v>
      </c>
      <c r="M73" s="77"/>
      <c r="N73" s="82">
        <f>SUM(L73:M73)</f>
        <v>377</v>
      </c>
      <c r="O73" s="70">
        <v>14</v>
      </c>
      <c r="P73" s="71">
        <f aca="true" t="shared" si="11" ref="P73:R77">P72</f>
        <v>1478</v>
      </c>
      <c r="Q73" s="71">
        <f t="shared" si="11"/>
      </c>
      <c r="R73" s="72">
        <f t="shared" si="11"/>
        <v>751</v>
      </c>
    </row>
    <row r="74" spans="1:18" ht="15.75">
      <c r="A74" s="73"/>
      <c r="B74" s="2" t="s">
        <v>190</v>
      </c>
      <c r="C74" s="74" t="s">
        <v>1</v>
      </c>
      <c r="D74" s="76">
        <v>89</v>
      </c>
      <c r="E74" s="76">
        <v>84</v>
      </c>
      <c r="F74" s="74">
        <f>D74+E74</f>
        <v>173</v>
      </c>
      <c r="G74" s="75">
        <v>95</v>
      </c>
      <c r="H74" s="76">
        <v>93</v>
      </c>
      <c r="I74" s="74">
        <f>SUM(G74:H74)</f>
        <v>188</v>
      </c>
      <c r="J74" s="74"/>
      <c r="K74" s="74"/>
      <c r="L74" s="74">
        <f>SUM(I74,F74)</f>
        <v>361</v>
      </c>
      <c r="M74" s="77"/>
      <c r="N74" s="82">
        <f>SUM(L74:M74)</f>
        <v>361</v>
      </c>
      <c r="O74" s="70">
        <v>14</v>
      </c>
      <c r="P74" s="71">
        <f t="shared" si="11"/>
        <v>1478</v>
      </c>
      <c r="Q74" s="71">
        <f t="shared" si="11"/>
      </c>
      <c r="R74" s="72">
        <f t="shared" si="11"/>
        <v>751</v>
      </c>
    </row>
    <row r="75" spans="1:18" ht="15.75">
      <c r="A75" s="73"/>
      <c r="B75" s="2" t="s">
        <v>191</v>
      </c>
      <c r="C75" s="74" t="s">
        <v>212</v>
      </c>
      <c r="D75" s="76">
        <v>93</v>
      </c>
      <c r="E75" s="76">
        <v>88</v>
      </c>
      <c r="F75" s="74">
        <f>D75+E75</f>
        <v>181</v>
      </c>
      <c r="G75" s="75">
        <v>95</v>
      </c>
      <c r="H75" s="76">
        <v>92</v>
      </c>
      <c r="I75" s="74">
        <f>SUM(G75:H75)</f>
        <v>187</v>
      </c>
      <c r="J75" s="74"/>
      <c r="K75" s="74"/>
      <c r="L75" s="74">
        <f>SUM(I75,F75)</f>
        <v>368</v>
      </c>
      <c r="M75" s="77"/>
      <c r="N75" s="82">
        <f>SUM(L75:M75)</f>
        <v>368</v>
      </c>
      <c r="O75" s="70">
        <v>14</v>
      </c>
      <c r="P75" s="71">
        <f t="shared" si="11"/>
        <v>1478</v>
      </c>
      <c r="Q75" s="71">
        <f t="shared" si="11"/>
      </c>
      <c r="R75" s="72">
        <f t="shared" si="11"/>
        <v>751</v>
      </c>
    </row>
    <row r="76" spans="1:18" ht="15.75">
      <c r="A76" s="73"/>
      <c r="B76" s="2" t="s">
        <v>192</v>
      </c>
      <c r="C76" s="74" t="s">
        <v>212</v>
      </c>
      <c r="D76" s="76">
        <v>96</v>
      </c>
      <c r="E76" s="76">
        <v>92</v>
      </c>
      <c r="F76" s="74">
        <f>D76+E76</f>
        <v>188</v>
      </c>
      <c r="G76" s="75">
        <v>93</v>
      </c>
      <c r="H76" s="76">
        <v>91</v>
      </c>
      <c r="I76" s="74">
        <f>SUM(G76:H76)</f>
        <v>184</v>
      </c>
      <c r="J76" s="74"/>
      <c r="K76" s="74"/>
      <c r="L76" s="74">
        <f>SUM(I76,F76)</f>
        <v>372</v>
      </c>
      <c r="M76" s="77"/>
      <c r="N76" s="82">
        <f>SUM(L76:M76)</f>
        <v>372</v>
      </c>
      <c r="O76" s="70">
        <v>14</v>
      </c>
      <c r="P76" s="71">
        <f t="shared" si="11"/>
        <v>1478</v>
      </c>
      <c r="Q76" s="71">
        <f t="shared" si="11"/>
      </c>
      <c r="R76" s="72">
        <f t="shared" si="11"/>
        <v>751</v>
      </c>
    </row>
    <row r="77" spans="1:18" ht="15.75">
      <c r="A77" s="63"/>
      <c r="B77" s="2" t="s">
        <v>193</v>
      </c>
      <c r="C77" s="64"/>
      <c r="D77" s="57"/>
      <c r="E77" s="57"/>
      <c r="F77" s="57"/>
      <c r="G77" s="57"/>
      <c r="H77" s="57"/>
      <c r="I77" s="57"/>
      <c r="J77" s="57"/>
      <c r="K77" s="57"/>
      <c r="L77" s="57"/>
      <c r="M77" s="65"/>
      <c r="N77" s="65"/>
      <c r="O77" s="70">
        <v>14</v>
      </c>
      <c r="P77" s="71">
        <f t="shared" si="11"/>
        <v>1478</v>
      </c>
      <c r="Q77" s="71">
        <f t="shared" si="11"/>
      </c>
      <c r="R77" s="72">
        <f t="shared" si="11"/>
        <v>751</v>
      </c>
    </row>
    <row r="78" spans="1:18" ht="15.75">
      <c r="A78" s="66" t="s">
        <v>224</v>
      </c>
      <c r="C78" s="67"/>
      <c r="D78" s="68"/>
      <c r="E78" s="68"/>
      <c r="F78" s="68">
        <f>SUM(F79:F82)</f>
        <v>742</v>
      </c>
      <c r="G78" s="68"/>
      <c r="H78" s="68"/>
      <c r="I78" s="68">
        <f>SUM(I79:I82)</f>
        <v>736</v>
      </c>
      <c r="J78" s="68"/>
      <c r="K78" s="68"/>
      <c r="L78" s="68">
        <f>SUM(L79:L82)</f>
        <v>1478</v>
      </c>
      <c r="M78" s="69">
        <f>IF(N78&gt;L78,SUM(M79:M82),"")</f>
      </c>
      <c r="N78" s="81">
        <f>SUM(N79:N82)</f>
        <v>1478</v>
      </c>
      <c r="O78" s="70">
        <v>13</v>
      </c>
      <c r="P78" s="71">
        <f>N78</f>
        <v>1478</v>
      </c>
      <c r="Q78" s="71">
        <f>M78</f>
      </c>
      <c r="R78" s="72">
        <f>I78</f>
        <v>736</v>
      </c>
    </row>
    <row r="79" spans="1:18" ht="15.75">
      <c r="A79" s="73"/>
      <c r="B79" s="50" t="s">
        <v>126</v>
      </c>
      <c r="C79" s="74" t="s">
        <v>1</v>
      </c>
      <c r="D79" s="75">
        <v>96</v>
      </c>
      <c r="E79" s="76">
        <v>98</v>
      </c>
      <c r="F79" s="74">
        <f>D79+E79</f>
        <v>194</v>
      </c>
      <c r="G79" s="75">
        <v>96</v>
      </c>
      <c r="H79" s="76">
        <v>94</v>
      </c>
      <c r="I79" s="74">
        <f>SUM(G79:H79)</f>
        <v>190</v>
      </c>
      <c r="J79" s="74"/>
      <c r="K79" s="74"/>
      <c r="L79" s="74">
        <f>SUM(I79,F79)</f>
        <v>384</v>
      </c>
      <c r="M79" s="77"/>
      <c r="N79" s="78">
        <f>SUM(L79:M79)</f>
        <v>384</v>
      </c>
      <c r="O79" s="70">
        <v>13</v>
      </c>
      <c r="P79" s="71">
        <f aca="true" t="shared" si="12" ref="P79:R83">P78</f>
        <v>1478</v>
      </c>
      <c r="Q79" s="71">
        <f t="shared" si="12"/>
      </c>
      <c r="R79" s="72">
        <f t="shared" si="12"/>
        <v>736</v>
      </c>
    </row>
    <row r="80" spans="1:18" ht="15.75">
      <c r="A80" s="73"/>
      <c r="B80" s="2" t="s">
        <v>194</v>
      </c>
      <c r="C80" s="74" t="s">
        <v>1</v>
      </c>
      <c r="D80" s="76">
        <v>93</v>
      </c>
      <c r="E80" s="76">
        <v>94</v>
      </c>
      <c r="F80" s="74">
        <f>D80+E80</f>
        <v>187</v>
      </c>
      <c r="G80" s="75">
        <v>94</v>
      </c>
      <c r="H80" s="76">
        <v>93</v>
      </c>
      <c r="I80" s="74">
        <f>SUM(G80:H80)</f>
        <v>187</v>
      </c>
      <c r="J80" s="74"/>
      <c r="K80" s="74"/>
      <c r="L80" s="74">
        <f>SUM(I80,F80)</f>
        <v>374</v>
      </c>
      <c r="M80" s="77"/>
      <c r="N80" s="78">
        <f>SUM(L80:M80)</f>
        <v>374</v>
      </c>
      <c r="O80" s="70">
        <v>13</v>
      </c>
      <c r="P80" s="71">
        <f t="shared" si="12"/>
        <v>1478</v>
      </c>
      <c r="Q80" s="71">
        <f t="shared" si="12"/>
      </c>
      <c r="R80" s="72">
        <f t="shared" si="12"/>
        <v>736</v>
      </c>
    </row>
    <row r="81" spans="1:18" ht="15.75">
      <c r="A81" s="73"/>
      <c r="B81" s="2" t="s">
        <v>195</v>
      </c>
      <c r="C81" s="74" t="s">
        <v>212</v>
      </c>
      <c r="D81" s="76">
        <v>91</v>
      </c>
      <c r="E81" s="76">
        <v>87</v>
      </c>
      <c r="F81" s="74">
        <f>D81+E81</f>
        <v>178</v>
      </c>
      <c r="G81" s="75">
        <v>83</v>
      </c>
      <c r="H81" s="76">
        <v>87</v>
      </c>
      <c r="I81" s="74">
        <f>SUM(G81:H81)</f>
        <v>170</v>
      </c>
      <c r="J81" s="74"/>
      <c r="K81" s="74"/>
      <c r="L81" s="74">
        <f>SUM(I81,F81)</f>
        <v>348</v>
      </c>
      <c r="M81" s="77"/>
      <c r="N81" s="78">
        <f>SUM(L81:M81)</f>
        <v>348</v>
      </c>
      <c r="O81" s="70">
        <v>13</v>
      </c>
      <c r="P81" s="71">
        <f t="shared" si="12"/>
        <v>1478</v>
      </c>
      <c r="Q81" s="71">
        <f t="shared" si="12"/>
      </c>
      <c r="R81" s="72">
        <f t="shared" si="12"/>
        <v>736</v>
      </c>
    </row>
    <row r="82" spans="1:18" ht="15.75">
      <c r="A82" s="73"/>
      <c r="B82" s="2" t="s">
        <v>196</v>
      </c>
      <c r="C82" s="74" t="s">
        <v>212</v>
      </c>
      <c r="D82" s="76">
        <v>95</v>
      </c>
      <c r="E82" s="76">
        <v>88</v>
      </c>
      <c r="F82" s="74">
        <f>D82+E82</f>
        <v>183</v>
      </c>
      <c r="G82" s="75">
        <v>95</v>
      </c>
      <c r="H82" s="76">
        <v>94</v>
      </c>
      <c r="I82" s="74">
        <f>SUM(G82:H82)</f>
        <v>189</v>
      </c>
      <c r="J82" s="74"/>
      <c r="K82" s="74"/>
      <c r="L82" s="74">
        <f>SUM(I82,F82)</f>
        <v>372</v>
      </c>
      <c r="M82" s="77"/>
      <c r="N82" s="78">
        <f>SUM(L82:M82)</f>
        <v>372</v>
      </c>
      <c r="O82" s="70">
        <v>13</v>
      </c>
      <c r="P82" s="71">
        <f t="shared" si="12"/>
        <v>1478</v>
      </c>
      <c r="Q82" s="71">
        <f t="shared" si="12"/>
      </c>
      <c r="R82" s="72">
        <f t="shared" si="12"/>
        <v>736</v>
      </c>
    </row>
    <row r="83" spans="1:18" ht="15.75">
      <c r="A83" s="63"/>
      <c r="B83" s="2" t="s">
        <v>197</v>
      </c>
      <c r="C83" s="64"/>
      <c r="D83" s="57"/>
      <c r="E83" s="57"/>
      <c r="F83" s="57"/>
      <c r="G83" s="57"/>
      <c r="H83" s="57"/>
      <c r="I83" s="57"/>
      <c r="J83" s="57"/>
      <c r="K83" s="57"/>
      <c r="L83" s="57"/>
      <c r="M83" s="65"/>
      <c r="N83" s="65"/>
      <c r="O83" s="70">
        <v>13</v>
      </c>
      <c r="P83" s="71">
        <f t="shared" si="12"/>
        <v>1478</v>
      </c>
      <c r="Q83" s="71">
        <f t="shared" si="12"/>
      </c>
      <c r="R83" s="72">
        <f t="shared" si="12"/>
        <v>736</v>
      </c>
    </row>
    <row r="84" spans="1:18" ht="15.75">
      <c r="A84" s="66" t="s">
        <v>225</v>
      </c>
      <c r="C84" s="67"/>
      <c r="D84" s="68"/>
      <c r="E84" s="68"/>
      <c r="F84" s="68">
        <f>SUM(F85:F88)</f>
        <v>722</v>
      </c>
      <c r="G84" s="68"/>
      <c r="H84" s="68"/>
      <c r="I84" s="68">
        <f>SUM(I85:I88)</f>
        <v>742</v>
      </c>
      <c r="J84" s="68"/>
      <c r="K84" s="68"/>
      <c r="L84" s="68">
        <f>SUM(L85:L88)</f>
        <v>1464</v>
      </c>
      <c r="M84" s="69">
        <f>IF(N84&gt;L84,SUM(M85:M88),"")</f>
      </c>
      <c r="N84" s="81">
        <f>SUM(N85:N88)</f>
        <v>1464</v>
      </c>
      <c r="O84" s="70">
        <v>19</v>
      </c>
      <c r="P84" s="71">
        <f>N84</f>
        <v>1464</v>
      </c>
      <c r="Q84" s="71">
        <f>M84</f>
      </c>
      <c r="R84" s="72">
        <f>I84</f>
        <v>742</v>
      </c>
    </row>
    <row r="85" spans="1:18" ht="15.75">
      <c r="A85" s="73"/>
      <c r="B85" s="50" t="s">
        <v>72</v>
      </c>
      <c r="C85" s="74" t="s">
        <v>1</v>
      </c>
      <c r="D85" s="75">
        <v>95</v>
      </c>
      <c r="E85" s="76">
        <v>94</v>
      </c>
      <c r="F85" s="74">
        <f>D85+E85</f>
        <v>189</v>
      </c>
      <c r="G85" s="75">
        <v>94</v>
      </c>
      <c r="H85" s="76">
        <v>95</v>
      </c>
      <c r="I85" s="74">
        <f>SUM(G85:H85)</f>
        <v>189</v>
      </c>
      <c r="J85" s="74"/>
      <c r="K85" s="74"/>
      <c r="L85" s="74">
        <f>SUM(I85,F85)</f>
        <v>378</v>
      </c>
      <c r="M85" s="77"/>
      <c r="N85" s="82">
        <f>SUM(L85:M85)</f>
        <v>378</v>
      </c>
      <c r="O85" s="70">
        <v>19</v>
      </c>
      <c r="P85" s="71">
        <f aca="true" t="shared" si="13" ref="P85:R89">P84</f>
        <v>1464</v>
      </c>
      <c r="Q85" s="71">
        <f t="shared" si="13"/>
      </c>
      <c r="R85" s="72">
        <f t="shared" si="13"/>
        <v>742</v>
      </c>
    </row>
    <row r="86" spans="1:18" ht="15.75">
      <c r="A86" s="73"/>
      <c r="B86" s="2" t="s">
        <v>198</v>
      </c>
      <c r="C86" s="74" t="s">
        <v>1</v>
      </c>
      <c r="D86" s="76">
        <v>88</v>
      </c>
      <c r="E86" s="76">
        <v>87</v>
      </c>
      <c r="F86" s="74">
        <f>D86+E86</f>
        <v>175</v>
      </c>
      <c r="G86" s="75">
        <v>94</v>
      </c>
      <c r="H86" s="76">
        <v>92</v>
      </c>
      <c r="I86" s="74">
        <f>SUM(G86:H86)</f>
        <v>186</v>
      </c>
      <c r="J86" s="74"/>
      <c r="K86" s="74"/>
      <c r="L86" s="74">
        <f>SUM(I86,F86)</f>
        <v>361</v>
      </c>
      <c r="M86" s="77"/>
      <c r="N86" s="82">
        <f>SUM(L86:M86)</f>
        <v>361</v>
      </c>
      <c r="O86" s="70">
        <v>19</v>
      </c>
      <c r="P86" s="71">
        <f t="shared" si="13"/>
        <v>1464</v>
      </c>
      <c r="Q86" s="71">
        <f t="shared" si="13"/>
      </c>
      <c r="R86" s="72">
        <f t="shared" si="13"/>
        <v>742</v>
      </c>
    </row>
    <row r="87" spans="1:18" ht="15.75">
      <c r="A87" s="73"/>
      <c r="B87" s="2" t="s">
        <v>199</v>
      </c>
      <c r="C87" s="74" t="s">
        <v>212</v>
      </c>
      <c r="D87" s="76">
        <v>90</v>
      </c>
      <c r="E87" s="76">
        <v>90</v>
      </c>
      <c r="F87" s="74">
        <f>D87+E87</f>
        <v>180</v>
      </c>
      <c r="G87" s="75">
        <v>90</v>
      </c>
      <c r="H87" s="76">
        <v>93</v>
      </c>
      <c r="I87" s="74">
        <f>SUM(G87:H87)</f>
        <v>183</v>
      </c>
      <c r="J87" s="74"/>
      <c r="K87" s="74"/>
      <c r="L87" s="74">
        <f>SUM(I87,F87)</f>
        <v>363</v>
      </c>
      <c r="M87" s="77"/>
      <c r="N87" s="82">
        <f>SUM(L87:M87)</f>
        <v>363</v>
      </c>
      <c r="O87" s="70">
        <v>19</v>
      </c>
      <c r="P87" s="71">
        <f t="shared" si="13"/>
        <v>1464</v>
      </c>
      <c r="Q87" s="71">
        <f t="shared" si="13"/>
      </c>
      <c r="R87" s="72">
        <f t="shared" si="13"/>
        <v>742</v>
      </c>
    </row>
    <row r="88" spans="1:18" ht="15.75">
      <c r="A88" s="73"/>
      <c r="B88" s="2" t="s">
        <v>200</v>
      </c>
      <c r="C88" s="74" t="s">
        <v>212</v>
      </c>
      <c r="D88" s="76">
        <v>90</v>
      </c>
      <c r="E88" s="76">
        <v>88</v>
      </c>
      <c r="F88" s="74">
        <f>D88+E88</f>
        <v>178</v>
      </c>
      <c r="G88" s="75">
        <v>90</v>
      </c>
      <c r="H88" s="76">
        <v>94</v>
      </c>
      <c r="I88" s="74">
        <f>SUM(G88:H88)</f>
        <v>184</v>
      </c>
      <c r="J88" s="74"/>
      <c r="K88" s="74"/>
      <c r="L88" s="74">
        <f>SUM(I88,F88)</f>
        <v>362</v>
      </c>
      <c r="M88" s="77"/>
      <c r="N88" s="82">
        <f>SUM(L88:M88)</f>
        <v>362</v>
      </c>
      <c r="O88" s="70">
        <v>19</v>
      </c>
      <c r="P88" s="71">
        <f t="shared" si="13"/>
        <v>1464</v>
      </c>
      <c r="Q88" s="71">
        <f t="shared" si="13"/>
      </c>
      <c r="R88" s="72">
        <f t="shared" si="13"/>
        <v>742</v>
      </c>
    </row>
    <row r="89" spans="1:18" ht="15.75">
      <c r="A89" s="63"/>
      <c r="B89" s="2" t="s">
        <v>201</v>
      </c>
      <c r="C89" s="64"/>
      <c r="D89" s="57"/>
      <c r="E89" s="57"/>
      <c r="F89" s="57"/>
      <c r="G89" s="57"/>
      <c r="H89" s="57"/>
      <c r="I89" s="57"/>
      <c r="J89" s="57"/>
      <c r="K89" s="57"/>
      <c r="L89" s="57"/>
      <c r="M89" s="65"/>
      <c r="N89" s="65"/>
      <c r="O89" s="70">
        <v>19</v>
      </c>
      <c r="P89" s="71">
        <f t="shared" si="13"/>
        <v>1464</v>
      </c>
      <c r="Q89" s="71">
        <f t="shared" si="13"/>
      </c>
      <c r="R89" s="72">
        <f t="shared" si="13"/>
        <v>742</v>
      </c>
    </row>
    <row r="90" spans="1:18" ht="15.75">
      <c r="A90" s="66" t="s">
        <v>226</v>
      </c>
      <c r="C90" s="67"/>
      <c r="D90" s="68"/>
      <c r="E90" s="68"/>
      <c r="F90" s="68">
        <f>SUM(F91:F94)</f>
        <v>726</v>
      </c>
      <c r="G90" s="68"/>
      <c r="H90" s="68"/>
      <c r="I90" s="68">
        <f>SUM(I91:I94)</f>
        <v>735</v>
      </c>
      <c r="J90" s="68"/>
      <c r="K90" s="68"/>
      <c r="L90" s="68">
        <f>SUM(L91:L94)</f>
        <v>1461</v>
      </c>
      <c r="M90" s="69">
        <f>IF(N90&gt;L90,SUM(M91:M94),"")</f>
      </c>
      <c r="N90" s="81">
        <f>SUM(N91:N94)</f>
        <v>1461</v>
      </c>
      <c r="O90" s="70">
        <v>15</v>
      </c>
      <c r="P90" s="71">
        <f>N90</f>
        <v>1461</v>
      </c>
      <c r="Q90" s="71">
        <f>M90</f>
      </c>
      <c r="R90" s="72">
        <f>I90</f>
        <v>735</v>
      </c>
    </row>
    <row r="91" spans="1:18" ht="15.75">
      <c r="A91" s="73"/>
      <c r="B91" s="50" t="s">
        <v>137</v>
      </c>
      <c r="C91" s="74" t="s">
        <v>1</v>
      </c>
      <c r="D91" s="75">
        <v>98</v>
      </c>
      <c r="E91" s="76">
        <v>97</v>
      </c>
      <c r="F91" s="74">
        <f>D91+E91</f>
        <v>195</v>
      </c>
      <c r="G91" s="75">
        <v>94</v>
      </c>
      <c r="H91" s="76">
        <v>95</v>
      </c>
      <c r="I91" s="74">
        <f>SUM(G91:H91)</f>
        <v>189</v>
      </c>
      <c r="J91" s="74"/>
      <c r="K91" s="74"/>
      <c r="L91" s="74">
        <f>SUM(I91,F91)</f>
        <v>384</v>
      </c>
      <c r="M91" s="77"/>
      <c r="N91" s="78">
        <f>SUM(L91:M91)</f>
        <v>384</v>
      </c>
      <c r="O91" s="70">
        <v>15</v>
      </c>
      <c r="P91" s="71">
        <f aca="true" t="shared" si="14" ref="P91:R95">P90</f>
        <v>1461</v>
      </c>
      <c r="Q91" s="71">
        <f t="shared" si="14"/>
      </c>
      <c r="R91" s="72">
        <f t="shared" si="14"/>
        <v>735</v>
      </c>
    </row>
    <row r="92" spans="1:18" ht="15.75">
      <c r="A92" s="73"/>
      <c r="B92" s="2" t="s">
        <v>202</v>
      </c>
      <c r="C92" s="74" t="s">
        <v>1</v>
      </c>
      <c r="D92" s="76">
        <v>96</v>
      </c>
      <c r="E92" s="76">
        <v>92</v>
      </c>
      <c r="F92" s="74">
        <f>D92+E92</f>
        <v>188</v>
      </c>
      <c r="G92" s="75">
        <v>96</v>
      </c>
      <c r="H92" s="76">
        <v>93</v>
      </c>
      <c r="I92" s="74">
        <f>SUM(G92:H92)</f>
        <v>189</v>
      </c>
      <c r="J92" s="74"/>
      <c r="K92" s="74"/>
      <c r="L92" s="74">
        <f>SUM(I92,F92)</f>
        <v>377</v>
      </c>
      <c r="M92" s="77"/>
      <c r="N92" s="78">
        <f>SUM(L92:M92)</f>
        <v>377</v>
      </c>
      <c r="O92" s="70">
        <v>15</v>
      </c>
      <c r="P92" s="71">
        <f t="shared" si="14"/>
        <v>1461</v>
      </c>
      <c r="Q92" s="71">
        <f t="shared" si="14"/>
      </c>
      <c r="R92" s="72">
        <f t="shared" si="14"/>
        <v>735</v>
      </c>
    </row>
    <row r="93" spans="1:18" ht="15.75">
      <c r="A93" s="73"/>
      <c r="B93" s="2" t="s">
        <v>203</v>
      </c>
      <c r="C93" s="74" t="s">
        <v>212</v>
      </c>
      <c r="D93" s="76">
        <v>86</v>
      </c>
      <c r="E93" s="76">
        <v>83</v>
      </c>
      <c r="F93" s="74">
        <f>D93+E93</f>
        <v>169</v>
      </c>
      <c r="G93" s="75">
        <v>89</v>
      </c>
      <c r="H93" s="76">
        <v>90</v>
      </c>
      <c r="I93" s="74">
        <f>SUM(G93:H93)</f>
        <v>179</v>
      </c>
      <c r="J93" s="74"/>
      <c r="K93" s="74"/>
      <c r="L93" s="74">
        <f>SUM(I93,F93)</f>
        <v>348</v>
      </c>
      <c r="M93" s="77"/>
      <c r="N93" s="78">
        <f>SUM(L93:M93)</f>
        <v>348</v>
      </c>
      <c r="O93" s="70">
        <v>15</v>
      </c>
      <c r="P93" s="71">
        <f t="shared" si="14"/>
        <v>1461</v>
      </c>
      <c r="Q93" s="71">
        <f t="shared" si="14"/>
      </c>
      <c r="R93" s="72">
        <f t="shared" si="14"/>
        <v>735</v>
      </c>
    </row>
    <row r="94" spans="1:18" ht="15.75">
      <c r="A94" s="73"/>
      <c r="B94" s="2" t="s">
        <v>204</v>
      </c>
      <c r="C94" s="74" t="s">
        <v>212</v>
      </c>
      <c r="D94" s="76">
        <v>83</v>
      </c>
      <c r="E94" s="76">
        <v>91</v>
      </c>
      <c r="F94" s="74">
        <f>D94+E94</f>
        <v>174</v>
      </c>
      <c r="G94" s="75">
        <v>87</v>
      </c>
      <c r="H94" s="76">
        <v>91</v>
      </c>
      <c r="I94" s="74">
        <f>SUM(G94:H94)</f>
        <v>178</v>
      </c>
      <c r="J94" s="74"/>
      <c r="K94" s="74"/>
      <c r="L94" s="74">
        <f>SUM(I94,F94)</f>
        <v>352</v>
      </c>
      <c r="M94" s="77"/>
      <c r="N94" s="78">
        <f>SUM(L94:M94)</f>
        <v>352</v>
      </c>
      <c r="O94" s="70">
        <v>15</v>
      </c>
      <c r="P94" s="71">
        <f t="shared" si="14"/>
        <v>1461</v>
      </c>
      <c r="Q94" s="71">
        <f t="shared" si="14"/>
      </c>
      <c r="R94" s="72">
        <f t="shared" si="14"/>
        <v>735</v>
      </c>
    </row>
    <row r="95" spans="1:18" ht="12.75">
      <c r="A95" s="63"/>
      <c r="B95" s="80"/>
      <c r="C95" s="64"/>
      <c r="D95" s="57"/>
      <c r="E95" s="57"/>
      <c r="F95" s="57"/>
      <c r="G95" s="57"/>
      <c r="H95" s="57"/>
      <c r="I95" s="57"/>
      <c r="J95" s="57"/>
      <c r="K95" s="57"/>
      <c r="L95" s="57"/>
      <c r="M95" s="65"/>
      <c r="N95" s="65"/>
      <c r="O95" s="70">
        <v>15</v>
      </c>
      <c r="P95" s="71">
        <f t="shared" si="14"/>
        <v>1461</v>
      </c>
      <c r="Q95" s="71">
        <f t="shared" si="14"/>
      </c>
      <c r="R95" s="72">
        <f t="shared" si="14"/>
        <v>735</v>
      </c>
    </row>
  </sheetData>
  <mergeCells count="3">
    <mergeCell ref="A1:N1"/>
    <mergeCell ref="A2:N2"/>
    <mergeCell ref="A3:N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B1:IU30"/>
  <sheetViews>
    <sheetView showGridLines="0" showRowColHeaders="0" workbookViewId="0" topLeftCell="A2">
      <selection activeCell="D3" sqref="D3"/>
    </sheetView>
  </sheetViews>
  <sheetFormatPr defaultColWidth="11.421875" defaultRowHeight="12.75"/>
  <cols>
    <col min="2" max="2" width="8.8515625" style="0" customWidth="1"/>
    <col min="3" max="3" width="37.57421875" style="0" customWidth="1"/>
    <col min="4" max="8" width="6.7109375" style="0" customWidth="1"/>
    <col min="9" max="11" width="11.00390625" style="0" bestFit="1" customWidth="1"/>
    <col min="12" max="12" width="12.7109375" style="0" customWidth="1"/>
  </cols>
  <sheetData>
    <row r="1" spans="2:12" ht="33.75">
      <c r="B1" s="85" t="s">
        <v>146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255" ht="23.25">
      <c r="B2" s="9" t="s">
        <v>6</v>
      </c>
      <c r="C2" s="9" t="s">
        <v>0</v>
      </c>
      <c r="D2" s="9" t="s">
        <v>1</v>
      </c>
      <c r="E2" s="9" t="s">
        <v>1</v>
      </c>
      <c r="F2" s="9" t="s">
        <v>1</v>
      </c>
      <c r="G2" s="9" t="s">
        <v>1</v>
      </c>
      <c r="H2" s="9"/>
      <c r="I2" s="9" t="s">
        <v>3</v>
      </c>
      <c r="J2" s="9" t="s">
        <v>4</v>
      </c>
      <c r="K2" s="9" t="s">
        <v>5</v>
      </c>
      <c r="L2" s="9" t="s">
        <v>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2:13" ht="26.25">
      <c r="B3" s="10">
        <v>1</v>
      </c>
      <c r="C3" s="46" t="s">
        <v>60</v>
      </c>
      <c r="D3" s="11"/>
      <c r="E3" s="11"/>
      <c r="F3" s="11"/>
      <c r="G3" s="11"/>
      <c r="H3" s="11"/>
      <c r="I3" s="12">
        <f aca="true" t="shared" si="0" ref="I3:I17">SUM(D3:H3)</f>
        <v>0</v>
      </c>
      <c r="J3" s="12">
        <v>0</v>
      </c>
      <c r="K3" s="12">
        <v>0</v>
      </c>
      <c r="L3" s="10">
        <f aca="true" t="shared" si="1" ref="L3:L17">SUM(I3:J3)</f>
        <v>0</v>
      </c>
      <c r="M3" s="2"/>
    </row>
    <row r="4" spans="2:13" ht="26.25">
      <c r="B4" s="10">
        <v>2</v>
      </c>
      <c r="C4" s="46" t="s">
        <v>102</v>
      </c>
      <c r="D4" s="11"/>
      <c r="E4" s="11"/>
      <c r="F4" s="11"/>
      <c r="G4" s="11"/>
      <c r="H4" s="11"/>
      <c r="I4" s="12">
        <f t="shared" si="0"/>
        <v>0</v>
      </c>
      <c r="J4" s="12">
        <v>0</v>
      </c>
      <c r="K4" s="12">
        <v>0</v>
      </c>
      <c r="L4" s="10">
        <f t="shared" si="1"/>
        <v>0</v>
      </c>
      <c r="M4" s="2"/>
    </row>
    <row r="5" spans="2:13" ht="26.25">
      <c r="B5" s="10">
        <v>3</v>
      </c>
      <c r="C5" s="46" t="s">
        <v>105</v>
      </c>
      <c r="D5" s="11"/>
      <c r="E5" s="11"/>
      <c r="F5" s="11"/>
      <c r="G5" s="11"/>
      <c r="H5" s="11"/>
      <c r="I5" s="12">
        <f t="shared" si="0"/>
        <v>0</v>
      </c>
      <c r="J5" s="12">
        <v>0</v>
      </c>
      <c r="K5" s="12">
        <v>0</v>
      </c>
      <c r="L5" s="10">
        <f t="shared" si="1"/>
        <v>0</v>
      </c>
      <c r="M5" s="2"/>
    </row>
    <row r="6" spans="2:13" ht="26.25">
      <c r="B6" s="10">
        <v>4</v>
      </c>
      <c r="C6" s="46" t="s">
        <v>106</v>
      </c>
      <c r="D6" s="11"/>
      <c r="E6" s="11"/>
      <c r="F6" s="11"/>
      <c r="G6" s="11"/>
      <c r="H6" s="11"/>
      <c r="I6" s="12">
        <f t="shared" si="0"/>
        <v>0</v>
      </c>
      <c r="J6" s="12">
        <v>0</v>
      </c>
      <c r="K6" s="12">
        <v>0</v>
      </c>
      <c r="L6" s="10">
        <f t="shared" si="1"/>
        <v>0</v>
      </c>
      <c r="M6" s="2"/>
    </row>
    <row r="7" spans="2:13" ht="26.25">
      <c r="B7" s="10">
        <v>5</v>
      </c>
      <c r="C7" s="46" t="s">
        <v>147</v>
      </c>
      <c r="D7" s="11"/>
      <c r="E7" s="11"/>
      <c r="F7" s="11"/>
      <c r="G7" s="11"/>
      <c r="H7" s="11"/>
      <c r="I7" s="12">
        <f t="shared" si="0"/>
        <v>0</v>
      </c>
      <c r="J7" s="12">
        <v>0</v>
      </c>
      <c r="K7" s="12">
        <v>0</v>
      </c>
      <c r="L7" s="10">
        <f t="shared" si="1"/>
        <v>0</v>
      </c>
      <c r="M7" s="2"/>
    </row>
    <row r="8" spans="2:13" ht="26.25">
      <c r="B8" s="10">
        <v>6</v>
      </c>
      <c r="C8" s="46" t="s">
        <v>51</v>
      </c>
      <c r="D8" s="11"/>
      <c r="E8" s="11"/>
      <c r="F8" s="11"/>
      <c r="G8" s="11"/>
      <c r="H8" s="11"/>
      <c r="I8" s="12">
        <f t="shared" si="0"/>
        <v>0</v>
      </c>
      <c r="J8" s="12">
        <v>0</v>
      </c>
      <c r="K8" s="12">
        <v>0</v>
      </c>
      <c r="L8" s="10">
        <f t="shared" si="1"/>
        <v>0</v>
      </c>
      <c r="M8" s="2"/>
    </row>
    <row r="9" spans="2:13" ht="26.25">
      <c r="B9" s="10">
        <v>7</v>
      </c>
      <c r="C9" s="46" t="s">
        <v>39</v>
      </c>
      <c r="D9" s="11"/>
      <c r="E9" s="11"/>
      <c r="F9" s="11"/>
      <c r="G9" s="11"/>
      <c r="H9" s="11"/>
      <c r="I9" s="12">
        <f t="shared" si="0"/>
        <v>0</v>
      </c>
      <c r="J9" s="12">
        <v>0</v>
      </c>
      <c r="K9" s="12">
        <v>0</v>
      </c>
      <c r="L9" s="10">
        <f t="shared" si="1"/>
        <v>0</v>
      </c>
      <c r="M9" s="2"/>
    </row>
    <row r="10" spans="2:13" ht="26.25">
      <c r="B10" s="10">
        <v>8</v>
      </c>
      <c r="C10" s="46" t="s">
        <v>112</v>
      </c>
      <c r="D10" s="11"/>
      <c r="E10" s="11"/>
      <c r="F10" s="11"/>
      <c r="G10" s="11"/>
      <c r="H10" s="11"/>
      <c r="I10" s="12">
        <f t="shared" si="0"/>
        <v>0</v>
      </c>
      <c r="J10" s="12">
        <v>0</v>
      </c>
      <c r="K10" s="12">
        <v>0</v>
      </c>
      <c r="L10" s="10">
        <f t="shared" si="1"/>
        <v>0</v>
      </c>
      <c r="M10" s="2"/>
    </row>
    <row r="11" spans="2:13" ht="26.25">
      <c r="B11" s="10">
        <v>9</v>
      </c>
      <c r="C11" s="46" t="s">
        <v>67</v>
      </c>
      <c r="D11" s="11"/>
      <c r="E11" s="11"/>
      <c r="F11" s="11"/>
      <c r="G11" s="11"/>
      <c r="H11" s="11"/>
      <c r="I11" s="12">
        <f t="shared" si="0"/>
        <v>0</v>
      </c>
      <c r="J11" s="12">
        <v>0</v>
      </c>
      <c r="K11" s="12">
        <v>0</v>
      </c>
      <c r="L11" s="10">
        <f t="shared" si="1"/>
        <v>0</v>
      </c>
      <c r="M11" s="2"/>
    </row>
    <row r="12" spans="2:13" ht="26.25">
      <c r="B12" s="10">
        <v>10</v>
      </c>
      <c r="C12" s="46" t="s">
        <v>115</v>
      </c>
      <c r="D12" s="11"/>
      <c r="E12" s="11"/>
      <c r="F12" s="11"/>
      <c r="G12" s="11"/>
      <c r="H12" s="11"/>
      <c r="I12" s="12">
        <f t="shared" si="0"/>
        <v>0</v>
      </c>
      <c r="J12" s="12">
        <v>0</v>
      </c>
      <c r="K12" s="12">
        <v>0</v>
      </c>
      <c r="L12" s="10">
        <f t="shared" si="1"/>
        <v>0</v>
      </c>
      <c r="M12" s="2"/>
    </row>
    <row r="13" spans="2:13" ht="26.25">
      <c r="B13" s="10">
        <v>11</v>
      </c>
      <c r="C13" s="46" t="s">
        <v>123</v>
      </c>
      <c r="D13" s="11"/>
      <c r="E13" s="11"/>
      <c r="F13" s="11"/>
      <c r="G13" s="11"/>
      <c r="H13" s="11"/>
      <c r="I13" s="12">
        <f t="shared" si="0"/>
        <v>0</v>
      </c>
      <c r="J13" s="12">
        <v>0</v>
      </c>
      <c r="K13" s="12">
        <v>0</v>
      </c>
      <c r="L13" s="10">
        <f t="shared" si="1"/>
        <v>0</v>
      </c>
      <c r="M13" s="2"/>
    </row>
    <row r="14" spans="2:13" ht="26.25">
      <c r="B14" s="10">
        <v>12</v>
      </c>
      <c r="C14" s="46" t="s">
        <v>126</v>
      </c>
      <c r="D14" s="11"/>
      <c r="E14" s="11"/>
      <c r="F14" s="11"/>
      <c r="G14" s="11"/>
      <c r="H14" s="11"/>
      <c r="I14" s="12">
        <f t="shared" si="0"/>
        <v>0</v>
      </c>
      <c r="J14" s="12">
        <v>0</v>
      </c>
      <c r="K14" s="12">
        <v>0</v>
      </c>
      <c r="L14" s="10">
        <f t="shared" si="1"/>
        <v>0</v>
      </c>
      <c r="M14" s="2"/>
    </row>
    <row r="15" spans="2:13" ht="26.25">
      <c r="B15" s="10">
        <v>13</v>
      </c>
      <c r="C15" s="46" t="s">
        <v>72</v>
      </c>
      <c r="D15" s="11"/>
      <c r="E15" s="11"/>
      <c r="F15" s="11"/>
      <c r="G15" s="11"/>
      <c r="H15" s="11"/>
      <c r="I15" s="12">
        <f t="shared" si="0"/>
        <v>0</v>
      </c>
      <c r="J15" s="12">
        <v>0</v>
      </c>
      <c r="K15" s="12">
        <v>0</v>
      </c>
      <c r="L15" s="10">
        <f t="shared" si="1"/>
        <v>0</v>
      </c>
      <c r="M15" s="2"/>
    </row>
    <row r="16" spans="2:13" ht="26.25">
      <c r="B16" s="10">
        <v>14</v>
      </c>
      <c r="C16" s="46" t="s">
        <v>137</v>
      </c>
      <c r="D16" s="11"/>
      <c r="E16" s="11"/>
      <c r="F16" s="11"/>
      <c r="G16" s="11"/>
      <c r="H16" s="11"/>
      <c r="I16" s="12">
        <f t="shared" si="0"/>
        <v>0</v>
      </c>
      <c r="J16" s="12">
        <v>0</v>
      </c>
      <c r="K16" s="12">
        <v>0</v>
      </c>
      <c r="L16" s="10">
        <f t="shared" si="1"/>
        <v>0</v>
      </c>
      <c r="M16" s="2"/>
    </row>
    <row r="17" spans="2:13" ht="26.25">
      <c r="B17" s="10">
        <v>15</v>
      </c>
      <c r="C17" s="46" t="s">
        <v>148</v>
      </c>
      <c r="D17" s="11"/>
      <c r="E17" s="11"/>
      <c r="F17" s="11"/>
      <c r="G17" s="11"/>
      <c r="H17" s="11"/>
      <c r="I17" s="12">
        <f t="shared" si="0"/>
        <v>0</v>
      </c>
      <c r="J17" s="12">
        <v>0</v>
      </c>
      <c r="K17" s="12">
        <v>0</v>
      </c>
      <c r="L17" s="10">
        <f t="shared" si="1"/>
        <v>0</v>
      </c>
      <c r="M17" s="2"/>
    </row>
    <row r="18" spans="12:13" ht="18">
      <c r="L18" s="1"/>
      <c r="M18" s="2"/>
    </row>
    <row r="19" ht="15.75">
      <c r="M19" s="2"/>
    </row>
    <row r="20" ht="15.75">
      <c r="M20" s="2"/>
    </row>
    <row r="21" ht="15.75">
      <c r="M21" s="2"/>
    </row>
    <row r="22" ht="15.75">
      <c r="M22" s="2"/>
    </row>
    <row r="23" ht="15.75">
      <c r="M23" s="2"/>
    </row>
    <row r="24" ht="15.75">
      <c r="M24" s="2"/>
    </row>
    <row r="25" ht="15.75">
      <c r="M25" s="2"/>
    </row>
    <row r="26" ht="15.75">
      <c r="M26" s="2"/>
    </row>
    <row r="27" spans="3:13" ht="18">
      <c r="C27" s="4" t="s">
        <v>9</v>
      </c>
      <c r="M27" s="2"/>
    </row>
    <row r="28" spans="3:11" ht="18">
      <c r="C28" s="4" t="s">
        <v>7</v>
      </c>
      <c r="J28" s="3"/>
      <c r="K28" s="3"/>
    </row>
    <row r="29" spans="3:11" ht="18">
      <c r="C29" s="4" t="s">
        <v>8</v>
      </c>
      <c r="J29" s="3"/>
      <c r="K29" s="3"/>
    </row>
    <row r="30" spans="10:11" ht="12.75">
      <c r="J30" s="3"/>
      <c r="K30" s="3"/>
    </row>
  </sheetData>
  <mergeCells count="1">
    <mergeCell ref="B1:L1"/>
  </mergeCells>
  <printOptions/>
  <pageMargins left="0.1968503937007874" right="0" top="0.5905511811023623" bottom="0" header="0.5118110236220472" footer="0.5118110236220472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IV31"/>
  <sheetViews>
    <sheetView showGridLines="0" showRowColHeaders="0" workbookViewId="0" topLeftCell="A1">
      <selection activeCell="B1" sqref="B1:L1"/>
    </sheetView>
  </sheetViews>
  <sheetFormatPr defaultColWidth="11.421875" defaultRowHeight="12.75"/>
  <cols>
    <col min="2" max="2" width="9.421875" style="0" customWidth="1"/>
    <col min="3" max="3" width="37.28125" style="0" customWidth="1"/>
    <col min="4" max="8" width="6.7109375" style="0" customWidth="1"/>
    <col min="9" max="11" width="11.00390625" style="0" bestFit="1" customWidth="1"/>
    <col min="12" max="12" width="12.7109375" style="0" customWidth="1"/>
  </cols>
  <sheetData>
    <row r="1" spans="2:12" ht="33.75">
      <c r="B1" s="85" t="s">
        <v>146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256" ht="23.25">
      <c r="A2" s="47"/>
      <c r="B2" s="48" t="s">
        <v>6</v>
      </c>
      <c r="C2" s="48" t="s">
        <v>0</v>
      </c>
      <c r="D2" s="48" t="s">
        <v>1</v>
      </c>
      <c r="E2" s="48" t="s">
        <v>1</v>
      </c>
      <c r="F2" s="48" t="s">
        <v>1</v>
      </c>
      <c r="G2" s="48" t="s">
        <v>1</v>
      </c>
      <c r="H2" s="48"/>
      <c r="I2" s="48" t="s">
        <v>3</v>
      </c>
      <c r="J2" s="48" t="s">
        <v>4</v>
      </c>
      <c r="K2" s="48" t="s">
        <v>5</v>
      </c>
      <c r="L2" s="48" t="s">
        <v>2</v>
      </c>
      <c r="M2" s="4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:13" ht="26.25">
      <c r="B3" s="10">
        <v>1</v>
      </c>
      <c r="C3" s="32" t="str">
        <f>'1. Rd.'!C3</f>
        <v>Biel-Aegerten</v>
      </c>
      <c r="D3" s="11"/>
      <c r="E3" s="11"/>
      <c r="F3" s="11"/>
      <c r="G3" s="11"/>
      <c r="H3" s="11"/>
      <c r="I3" s="12">
        <f>'1. Rd.'!L3</f>
        <v>0</v>
      </c>
      <c r="J3" s="12">
        <f aca="true" t="shared" si="0" ref="J3:J17">SUM(D3:H3)</f>
        <v>0</v>
      </c>
      <c r="K3" s="12">
        <v>0</v>
      </c>
      <c r="L3" s="10">
        <f aca="true" t="shared" si="1" ref="L3:L17">SUM(I3:J3)</f>
        <v>0</v>
      </c>
      <c r="M3" s="2"/>
    </row>
    <row r="4" spans="2:13" ht="26.25">
      <c r="B4" s="10">
        <v>2</v>
      </c>
      <c r="C4" s="32" t="str">
        <f>'1. Rd.'!C4</f>
        <v>Thörishaus 1</v>
      </c>
      <c r="D4" s="11"/>
      <c r="E4" s="11"/>
      <c r="F4" s="11"/>
      <c r="G4" s="11"/>
      <c r="H4" s="11"/>
      <c r="I4" s="12">
        <f>'1. Rd.'!L4</f>
        <v>0</v>
      </c>
      <c r="J4" s="12">
        <f t="shared" si="0"/>
        <v>0</v>
      </c>
      <c r="K4" s="12">
        <v>0</v>
      </c>
      <c r="L4" s="10">
        <f t="shared" si="1"/>
        <v>0</v>
      </c>
      <c r="M4" s="2"/>
    </row>
    <row r="5" spans="2:13" ht="26.25">
      <c r="B5" s="10">
        <v>3</v>
      </c>
      <c r="C5" s="32" t="str">
        <f>'1. Rd.'!C6</f>
        <v>Thörishaus 2</v>
      </c>
      <c r="D5" s="11"/>
      <c r="E5" s="11"/>
      <c r="F5" s="11"/>
      <c r="G5" s="11"/>
      <c r="H5" s="11"/>
      <c r="I5" s="12">
        <f>'1. Rd.'!L6</f>
        <v>0</v>
      </c>
      <c r="J5" s="12">
        <f t="shared" si="0"/>
        <v>0</v>
      </c>
      <c r="K5" s="12">
        <v>0</v>
      </c>
      <c r="L5" s="10">
        <f t="shared" si="1"/>
        <v>0</v>
      </c>
      <c r="M5" s="2"/>
    </row>
    <row r="6" spans="2:13" ht="26.25">
      <c r="B6" s="10">
        <v>4</v>
      </c>
      <c r="C6" s="32" t="str">
        <f>'1. Rd.'!C5</f>
        <v>Lotzwil-Langenthal 1</v>
      </c>
      <c r="D6" s="11"/>
      <c r="E6" s="11"/>
      <c r="F6" s="11"/>
      <c r="G6" s="11"/>
      <c r="H6" s="11"/>
      <c r="I6" s="12">
        <f>'1. Rd.'!L5</f>
        <v>0</v>
      </c>
      <c r="J6" s="12">
        <f t="shared" si="0"/>
        <v>0</v>
      </c>
      <c r="K6" s="12">
        <v>0</v>
      </c>
      <c r="L6" s="10">
        <f t="shared" si="1"/>
        <v>0</v>
      </c>
      <c r="M6" s="2"/>
    </row>
    <row r="7" spans="2:13" ht="26.25">
      <c r="B7" s="10">
        <v>5</v>
      </c>
      <c r="C7" s="32" t="str">
        <f>'1. Rd.'!C7</f>
        <v>Burgdorf 1</v>
      </c>
      <c r="D7" s="11"/>
      <c r="E7" s="11"/>
      <c r="F7" s="11"/>
      <c r="G7" s="11"/>
      <c r="H7" s="11"/>
      <c r="I7" s="12">
        <f>'1. Rd.'!L7</f>
        <v>0</v>
      </c>
      <c r="J7" s="12">
        <f t="shared" si="0"/>
        <v>0</v>
      </c>
      <c r="K7" s="12">
        <v>0</v>
      </c>
      <c r="L7" s="10">
        <f t="shared" si="1"/>
        <v>0</v>
      </c>
      <c r="M7" s="2"/>
    </row>
    <row r="8" spans="2:13" ht="26.25">
      <c r="B8" s="10">
        <v>6</v>
      </c>
      <c r="C8" s="32" t="str">
        <f>'1. Rd.'!C12</f>
        <v>Lützelflüh</v>
      </c>
      <c r="D8" s="11"/>
      <c r="E8" s="11"/>
      <c r="F8" s="11"/>
      <c r="G8" s="11"/>
      <c r="H8" s="11"/>
      <c r="I8" s="12">
        <f>'1. Rd.'!L12</f>
        <v>0</v>
      </c>
      <c r="J8" s="12">
        <f t="shared" si="0"/>
        <v>0</v>
      </c>
      <c r="K8" s="12">
        <v>0</v>
      </c>
      <c r="L8" s="10">
        <f t="shared" si="1"/>
        <v>0</v>
      </c>
      <c r="M8" s="2"/>
    </row>
    <row r="9" spans="2:13" ht="26.25">
      <c r="B9" s="10">
        <v>7</v>
      </c>
      <c r="C9" s="32" t="str">
        <f>'1. Rd.'!C10</f>
        <v>Lotzwil-Langenthal 2</v>
      </c>
      <c r="D9" s="11"/>
      <c r="E9" s="11"/>
      <c r="F9" s="11"/>
      <c r="G9" s="11"/>
      <c r="H9" s="11"/>
      <c r="I9" s="12">
        <f>'1. Rd.'!L10</f>
        <v>0</v>
      </c>
      <c r="J9" s="12">
        <f t="shared" si="0"/>
        <v>0</v>
      </c>
      <c r="K9" s="12">
        <v>0</v>
      </c>
      <c r="L9" s="10">
        <f t="shared" si="1"/>
        <v>0</v>
      </c>
      <c r="M9" s="2"/>
    </row>
    <row r="10" spans="2:13" ht="26.25">
      <c r="B10" s="10">
        <v>8</v>
      </c>
      <c r="C10" s="32" t="str">
        <f>'1. Rd.'!C13</f>
        <v>Wynigen</v>
      </c>
      <c r="D10" s="11"/>
      <c r="E10" s="11"/>
      <c r="F10" s="11"/>
      <c r="G10" s="11"/>
      <c r="H10" s="11"/>
      <c r="I10" s="12">
        <f>'1. Rd.'!L13</f>
        <v>0</v>
      </c>
      <c r="J10" s="12">
        <f t="shared" si="0"/>
        <v>0</v>
      </c>
      <c r="K10" s="12">
        <v>0</v>
      </c>
      <c r="L10" s="10">
        <f t="shared" si="1"/>
        <v>0</v>
      </c>
      <c r="M10" s="2"/>
    </row>
    <row r="11" spans="2:13" ht="26.25">
      <c r="B11" s="10">
        <v>9</v>
      </c>
      <c r="C11" s="32" t="str">
        <f>'1. Rd.'!C9</f>
        <v>Vechigen</v>
      </c>
      <c r="D11" s="11"/>
      <c r="E11" s="11"/>
      <c r="F11" s="11"/>
      <c r="G11" s="11"/>
      <c r="H11" s="11"/>
      <c r="I11" s="12">
        <f>'1. Rd.'!L9</f>
        <v>0</v>
      </c>
      <c r="J11" s="12">
        <f t="shared" si="0"/>
        <v>0</v>
      </c>
      <c r="K11" s="12">
        <v>0</v>
      </c>
      <c r="L11" s="10">
        <f t="shared" si="1"/>
        <v>0</v>
      </c>
      <c r="M11" s="2"/>
    </row>
    <row r="12" spans="2:13" ht="26.25">
      <c r="B12" s="10">
        <v>10</v>
      </c>
      <c r="C12" s="32" t="str">
        <f>'1. Rd.'!C8</f>
        <v>Thun-Stadt</v>
      </c>
      <c r="D12" s="11"/>
      <c r="E12" s="11"/>
      <c r="F12" s="11"/>
      <c r="G12" s="11"/>
      <c r="H12" s="11"/>
      <c r="I12" s="12">
        <f>'1. Rd.'!L8</f>
        <v>0</v>
      </c>
      <c r="J12" s="12">
        <f t="shared" si="0"/>
        <v>0</v>
      </c>
      <c r="K12" s="12">
        <v>0</v>
      </c>
      <c r="L12" s="10">
        <f t="shared" si="1"/>
        <v>0</v>
      </c>
      <c r="M12" s="2"/>
    </row>
    <row r="13" spans="2:13" ht="26.25">
      <c r="B13" s="10">
        <v>11</v>
      </c>
      <c r="C13" s="32" t="str">
        <f>'1. Rd.'!C11</f>
        <v>Moutier-Ville</v>
      </c>
      <c r="D13" s="11"/>
      <c r="E13" s="11"/>
      <c r="F13" s="11"/>
      <c r="G13" s="11"/>
      <c r="H13" s="11"/>
      <c r="I13" s="12">
        <f>'1. Rd.'!L11</f>
        <v>0</v>
      </c>
      <c r="J13" s="12">
        <f t="shared" si="0"/>
        <v>0</v>
      </c>
      <c r="K13" s="12">
        <v>0</v>
      </c>
      <c r="L13" s="10">
        <f t="shared" si="1"/>
        <v>0</v>
      </c>
      <c r="M13" s="2"/>
    </row>
    <row r="14" spans="2:13" ht="26.25">
      <c r="B14" s="10">
        <v>12</v>
      </c>
      <c r="C14" s="32" t="str">
        <f>'1. Rd.'!C15</f>
        <v>Oberbalm</v>
      </c>
      <c r="D14" s="11"/>
      <c r="E14" s="11"/>
      <c r="F14" s="11"/>
      <c r="G14" s="11"/>
      <c r="H14" s="11"/>
      <c r="I14" s="12">
        <f>'1. Rd.'!L15</f>
        <v>0</v>
      </c>
      <c r="J14" s="12">
        <f t="shared" si="0"/>
        <v>0</v>
      </c>
      <c r="K14" s="12">
        <v>0</v>
      </c>
      <c r="L14" s="10">
        <f t="shared" si="1"/>
        <v>0</v>
      </c>
      <c r="M14" s="2"/>
    </row>
    <row r="15" spans="2:13" ht="26.25">
      <c r="B15" s="10">
        <v>13</v>
      </c>
      <c r="C15" s="32" t="str">
        <f>'1. Rd.'!C16</f>
        <v>Bowil</v>
      </c>
      <c r="D15" s="11"/>
      <c r="E15" s="11"/>
      <c r="F15" s="11"/>
      <c r="G15" s="11"/>
      <c r="H15" s="11"/>
      <c r="I15" s="12">
        <f>'1. Rd.'!L16</f>
        <v>0</v>
      </c>
      <c r="J15" s="12">
        <f t="shared" si="0"/>
        <v>0</v>
      </c>
      <c r="K15" s="12">
        <v>0</v>
      </c>
      <c r="L15" s="10">
        <f t="shared" si="1"/>
        <v>0</v>
      </c>
      <c r="M15" s="2"/>
    </row>
    <row r="16" spans="2:13" ht="26.25">
      <c r="B16" s="10">
        <v>14</v>
      </c>
      <c r="C16" s="32" t="str">
        <f>'1. Rd.'!C14</f>
        <v>Blumenstein</v>
      </c>
      <c r="D16" s="11"/>
      <c r="E16" s="11"/>
      <c r="F16" s="11"/>
      <c r="G16" s="11"/>
      <c r="H16" s="11"/>
      <c r="I16" s="12">
        <f>'1. Rd.'!L14</f>
        <v>0</v>
      </c>
      <c r="J16" s="12">
        <f t="shared" si="0"/>
        <v>0</v>
      </c>
      <c r="K16" s="12">
        <v>0</v>
      </c>
      <c r="L16" s="10">
        <f t="shared" si="1"/>
        <v>0</v>
      </c>
      <c r="M16" s="2"/>
    </row>
    <row r="17" spans="2:13" ht="26.25">
      <c r="B17" s="10">
        <v>15</v>
      </c>
      <c r="C17" s="32" t="str">
        <f>'1. Rd.'!C17</f>
        <v>Burgdorf 2</v>
      </c>
      <c r="D17" s="11"/>
      <c r="E17" s="11"/>
      <c r="F17" s="11"/>
      <c r="G17" s="11"/>
      <c r="H17" s="11"/>
      <c r="I17" s="12">
        <f>'1. Rd.'!L17</f>
        <v>0</v>
      </c>
      <c r="J17" s="12">
        <f t="shared" si="0"/>
        <v>0</v>
      </c>
      <c r="K17" s="12">
        <v>0</v>
      </c>
      <c r="L17" s="10">
        <f t="shared" si="1"/>
        <v>0</v>
      </c>
      <c r="M17" s="2"/>
    </row>
    <row r="18" ht="15.75">
      <c r="M18" s="2"/>
    </row>
    <row r="19" ht="15.75">
      <c r="M19" s="2"/>
    </row>
    <row r="20" ht="15.75">
      <c r="M20" s="2"/>
    </row>
    <row r="21" ht="15.75">
      <c r="M21" s="2"/>
    </row>
    <row r="22" ht="15.75">
      <c r="M22" s="2"/>
    </row>
    <row r="23" ht="15.75">
      <c r="M23" s="2"/>
    </row>
    <row r="24" ht="15.75">
      <c r="M24" s="2"/>
    </row>
    <row r="25" ht="15.75">
      <c r="M25" s="2"/>
    </row>
    <row r="26" ht="15.75">
      <c r="M26" s="2"/>
    </row>
    <row r="27" ht="15.75">
      <c r="M27" s="2"/>
    </row>
    <row r="28" ht="15.75">
      <c r="M28" s="2"/>
    </row>
    <row r="29" spans="10:11" ht="12.75">
      <c r="J29" s="3"/>
      <c r="K29" s="3"/>
    </row>
    <row r="30" spans="10:11" ht="12.75">
      <c r="J30" s="3"/>
      <c r="K30" s="3"/>
    </row>
    <row r="31" spans="10:11" ht="12.75">
      <c r="J31" s="3"/>
      <c r="K31" s="3"/>
    </row>
  </sheetData>
  <mergeCells count="1">
    <mergeCell ref="B1:L1"/>
  </mergeCells>
  <printOptions/>
  <pageMargins left="0.1968503937007874" right="0" top="0.5905511811023623" bottom="0.3937007874015748" header="0.5118110236220472" footer="0.5118110236220472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B1:IV31"/>
  <sheetViews>
    <sheetView showGridLines="0" showRowColHeaders="0" workbookViewId="0" topLeftCell="A1">
      <selection activeCell="B1" sqref="B1:L1"/>
    </sheetView>
  </sheetViews>
  <sheetFormatPr defaultColWidth="11.421875" defaultRowHeight="12.75"/>
  <cols>
    <col min="1" max="1" width="8.7109375" style="0" customWidth="1"/>
    <col min="2" max="2" width="9.421875" style="0" customWidth="1"/>
    <col min="3" max="3" width="38.00390625" style="0" customWidth="1"/>
    <col min="4" max="5" width="6.7109375" style="0" customWidth="1"/>
    <col min="6" max="6" width="7.140625" style="0" bestFit="1" customWidth="1"/>
    <col min="7" max="8" width="6.7109375" style="0" customWidth="1"/>
    <col min="9" max="9" width="11.00390625" style="0" bestFit="1" customWidth="1"/>
    <col min="10" max="10" width="14.7109375" style="0" bestFit="1" customWidth="1"/>
    <col min="11" max="11" width="11.00390625" style="0" bestFit="1" customWidth="1"/>
    <col min="12" max="12" width="12.7109375" style="0" customWidth="1"/>
  </cols>
  <sheetData>
    <row r="1" spans="2:12" ht="33.75">
      <c r="B1" s="85" t="s">
        <v>146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256" ht="23.25">
      <c r="B2" s="9" t="s">
        <v>6</v>
      </c>
      <c r="C2" s="9" t="s">
        <v>0</v>
      </c>
      <c r="D2" s="9" t="s">
        <v>1</v>
      </c>
      <c r="E2" s="9" t="s">
        <v>1</v>
      </c>
      <c r="F2" s="9" t="s">
        <v>1</v>
      </c>
      <c r="G2" s="9" t="s">
        <v>1</v>
      </c>
      <c r="H2" s="9"/>
      <c r="I2" s="9" t="s">
        <v>3</v>
      </c>
      <c r="J2" s="9" t="s">
        <v>4</v>
      </c>
      <c r="K2" s="9" t="s">
        <v>5</v>
      </c>
      <c r="L2" s="9" t="s">
        <v>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:13" ht="26.25">
      <c r="B3" s="10">
        <v>1</v>
      </c>
      <c r="C3" s="32" t="str">
        <f>'2. Rd.'!C3</f>
        <v>Biel-Aegerten</v>
      </c>
      <c r="D3" s="11"/>
      <c r="E3" s="11"/>
      <c r="F3" s="11"/>
      <c r="G3" s="11"/>
      <c r="H3" s="11"/>
      <c r="I3" s="12">
        <f>'2. Rd.'!I3</f>
        <v>0</v>
      </c>
      <c r="J3" s="12">
        <f>'2. Rd.'!J3</f>
        <v>0</v>
      </c>
      <c r="K3" s="12">
        <f aca="true" t="shared" si="0" ref="K3:K17">SUM(D3:H3)</f>
        <v>0</v>
      </c>
      <c r="L3" s="10">
        <f aca="true" t="shared" si="1" ref="L3:L17">SUM(I3:K3)</f>
        <v>0</v>
      </c>
      <c r="M3" s="2"/>
    </row>
    <row r="4" spans="2:13" ht="26.25">
      <c r="B4" s="10">
        <v>2</v>
      </c>
      <c r="C4" s="32" t="str">
        <f>'2. Rd.'!C4</f>
        <v>Thörishaus 1</v>
      </c>
      <c r="D4" s="11"/>
      <c r="E4" s="11"/>
      <c r="F4" s="11"/>
      <c r="G4" s="11"/>
      <c r="H4" s="11"/>
      <c r="I4" s="12">
        <f>'2. Rd.'!I4</f>
        <v>0</v>
      </c>
      <c r="J4" s="12">
        <f>'2. Rd.'!J4</f>
        <v>0</v>
      </c>
      <c r="K4" s="12">
        <f t="shared" si="0"/>
        <v>0</v>
      </c>
      <c r="L4" s="10">
        <f t="shared" si="1"/>
        <v>0</v>
      </c>
      <c r="M4" s="2"/>
    </row>
    <row r="5" spans="2:13" ht="26.25">
      <c r="B5" s="10">
        <v>3</v>
      </c>
      <c r="C5" s="32" t="str">
        <f>'2. Rd.'!C5</f>
        <v>Thörishaus 2</v>
      </c>
      <c r="D5" s="11"/>
      <c r="E5" s="11"/>
      <c r="F5" s="11"/>
      <c r="G5" s="11"/>
      <c r="H5" s="11"/>
      <c r="I5" s="12">
        <f>'2. Rd.'!I5</f>
        <v>0</v>
      </c>
      <c r="J5" s="12">
        <f>'2. Rd.'!J5</f>
        <v>0</v>
      </c>
      <c r="K5" s="12">
        <f t="shared" si="0"/>
        <v>0</v>
      </c>
      <c r="L5" s="10">
        <f t="shared" si="1"/>
        <v>0</v>
      </c>
      <c r="M5" s="2"/>
    </row>
    <row r="6" spans="2:13" ht="26.25">
      <c r="B6" s="10">
        <v>4</v>
      </c>
      <c r="C6" s="32" t="str">
        <f>'2. Rd.'!C6</f>
        <v>Lotzwil-Langenthal 1</v>
      </c>
      <c r="D6" s="11"/>
      <c r="E6" s="11"/>
      <c r="F6" s="11"/>
      <c r="G6" s="11"/>
      <c r="H6" s="11"/>
      <c r="I6" s="12">
        <f>'2. Rd.'!I6</f>
        <v>0</v>
      </c>
      <c r="J6" s="12">
        <f>'2. Rd.'!J6</f>
        <v>0</v>
      </c>
      <c r="K6" s="12">
        <f t="shared" si="0"/>
        <v>0</v>
      </c>
      <c r="L6" s="10">
        <f t="shared" si="1"/>
        <v>0</v>
      </c>
      <c r="M6" s="2"/>
    </row>
    <row r="7" spans="2:12" ht="26.25">
      <c r="B7" s="10">
        <v>5</v>
      </c>
      <c r="C7" s="32" t="str">
        <f>'2. Rd.'!C7</f>
        <v>Burgdorf 1</v>
      </c>
      <c r="D7" s="11"/>
      <c r="E7" s="11"/>
      <c r="F7" s="11"/>
      <c r="G7" s="11"/>
      <c r="H7" s="11"/>
      <c r="I7" s="12">
        <f>'2. Rd.'!I7</f>
        <v>0</v>
      </c>
      <c r="J7" s="12">
        <f>'2. Rd.'!J7</f>
        <v>0</v>
      </c>
      <c r="K7" s="12">
        <f t="shared" si="0"/>
        <v>0</v>
      </c>
      <c r="L7" s="10">
        <f t="shared" si="1"/>
        <v>0</v>
      </c>
    </row>
    <row r="8" spans="2:13" ht="26.25">
      <c r="B8" s="10">
        <v>6</v>
      </c>
      <c r="C8" s="32" t="str">
        <f>'2. Rd.'!C8</f>
        <v>Lützelflüh</v>
      </c>
      <c r="D8" s="11"/>
      <c r="E8" s="11"/>
      <c r="F8" s="11"/>
      <c r="G8" s="11"/>
      <c r="H8" s="11"/>
      <c r="I8" s="12">
        <f>'2. Rd.'!I8</f>
        <v>0</v>
      </c>
      <c r="J8" s="12">
        <f>'2. Rd.'!J8</f>
        <v>0</v>
      </c>
      <c r="K8" s="12">
        <f t="shared" si="0"/>
        <v>0</v>
      </c>
      <c r="L8" s="10">
        <f t="shared" si="1"/>
        <v>0</v>
      </c>
      <c r="M8" s="2"/>
    </row>
    <row r="9" spans="2:13" ht="26.25">
      <c r="B9" s="10">
        <v>7</v>
      </c>
      <c r="C9" s="32" t="str">
        <f>'2. Rd.'!C10</f>
        <v>Wynigen</v>
      </c>
      <c r="D9" s="11"/>
      <c r="E9" s="11"/>
      <c r="F9" s="11"/>
      <c r="G9" s="11"/>
      <c r="H9" s="11"/>
      <c r="I9" s="12">
        <f>'2. Rd.'!I10</f>
        <v>0</v>
      </c>
      <c r="J9" s="12">
        <f>'2. Rd.'!J10</f>
        <v>0</v>
      </c>
      <c r="K9" s="12">
        <f t="shared" si="0"/>
        <v>0</v>
      </c>
      <c r="L9" s="10">
        <f t="shared" si="1"/>
        <v>0</v>
      </c>
      <c r="M9" s="2"/>
    </row>
    <row r="10" spans="2:13" ht="26.25">
      <c r="B10" s="10">
        <v>8</v>
      </c>
      <c r="C10" s="32" t="str">
        <f>'2. Rd.'!C9</f>
        <v>Lotzwil-Langenthal 2</v>
      </c>
      <c r="D10" s="11"/>
      <c r="E10" s="11"/>
      <c r="F10" s="11"/>
      <c r="G10" s="11"/>
      <c r="H10" s="11"/>
      <c r="I10" s="12">
        <f>'2. Rd.'!I9</f>
        <v>0</v>
      </c>
      <c r="J10" s="12">
        <f>'2. Rd.'!J9</f>
        <v>0</v>
      </c>
      <c r="K10" s="12">
        <f t="shared" si="0"/>
        <v>0</v>
      </c>
      <c r="L10" s="10">
        <f t="shared" si="1"/>
        <v>0</v>
      </c>
      <c r="M10" s="2"/>
    </row>
    <row r="11" spans="2:13" ht="26.25">
      <c r="B11" s="10">
        <v>9</v>
      </c>
      <c r="C11" s="32" t="str">
        <f>'2. Rd.'!C12</f>
        <v>Thun-Stadt</v>
      </c>
      <c r="D11" s="11"/>
      <c r="E11" s="11"/>
      <c r="F11" s="11"/>
      <c r="G11" s="11"/>
      <c r="H11" s="11"/>
      <c r="I11" s="12">
        <f>'2. Rd.'!I12</f>
        <v>0</v>
      </c>
      <c r="J11" s="12">
        <f>'2. Rd.'!J12</f>
        <v>0</v>
      </c>
      <c r="K11" s="12">
        <f t="shared" si="0"/>
        <v>0</v>
      </c>
      <c r="L11" s="10">
        <f t="shared" si="1"/>
        <v>0</v>
      </c>
      <c r="M11" s="2"/>
    </row>
    <row r="12" spans="2:13" ht="26.25">
      <c r="B12" s="10">
        <v>10</v>
      </c>
      <c r="C12" s="32" t="str">
        <f>'2. Rd.'!C11</f>
        <v>Vechigen</v>
      </c>
      <c r="D12" s="11"/>
      <c r="E12" s="11"/>
      <c r="F12" s="11"/>
      <c r="G12" s="11"/>
      <c r="H12" s="11"/>
      <c r="I12" s="12">
        <f>'2. Rd.'!I11</f>
        <v>0</v>
      </c>
      <c r="J12" s="12">
        <f>'2. Rd.'!J11</f>
        <v>0</v>
      </c>
      <c r="K12" s="12">
        <f t="shared" si="0"/>
        <v>0</v>
      </c>
      <c r="L12" s="10">
        <f t="shared" si="1"/>
        <v>0</v>
      </c>
      <c r="M12" s="2"/>
    </row>
    <row r="13" spans="2:13" ht="26.25">
      <c r="B13" s="10">
        <v>11</v>
      </c>
      <c r="C13" s="32" t="str">
        <f>'2. Rd.'!C15</f>
        <v>Bowil</v>
      </c>
      <c r="D13" s="11"/>
      <c r="E13" s="11"/>
      <c r="F13" s="11"/>
      <c r="G13" s="11"/>
      <c r="H13" s="11"/>
      <c r="I13" s="12">
        <f>'2. Rd.'!I15</f>
        <v>0</v>
      </c>
      <c r="J13" s="12">
        <f>'2. Rd.'!J15</f>
        <v>0</v>
      </c>
      <c r="K13" s="12">
        <f t="shared" si="0"/>
        <v>0</v>
      </c>
      <c r="L13" s="10">
        <f t="shared" si="1"/>
        <v>0</v>
      </c>
      <c r="M13" s="2"/>
    </row>
    <row r="14" spans="2:13" ht="26.25">
      <c r="B14" s="10">
        <v>12</v>
      </c>
      <c r="C14" s="32" t="str">
        <f>'2. Rd.'!C13</f>
        <v>Moutier-Ville</v>
      </c>
      <c r="D14" s="11"/>
      <c r="E14" s="11"/>
      <c r="F14" s="11"/>
      <c r="G14" s="11"/>
      <c r="H14" s="11"/>
      <c r="I14" s="12">
        <f>'2. Rd.'!I13</f>
        <v>0</v>
      </c>
      <c r="J14" s="12">
        <f>'2. Rd.'!J13</f>
        <v>0</v>
      </c>
      <c r="K14" s="12">
        <f t="shared" si="0"/>
        <v>0</v>
      </c>
      <c r="L14" s="10">
        <f t="shared" si="1"/>
        <v>0</v>
      </c>
      <c r="M14" s="2"/>
    </row>
    <row r="15" spans="2:13" ht="26.25">
      <c r="B15" s="10">
        <v>13</v>
      </c>
      <c r="C15" s="32" t="str">
        <f>'2. Rd.'!C14</f>
        <v>Oberbalm</v>
      </c>
      <c r="D15" s="11"/>
      <c r="E15" s="11"/>
      <c r="F15" s="11"/>
      <c r="G15" s="11"/>
      <c r="H15" s="11"/>
      <c r="I15" s="12">
        <f>'2. Rd.'!I14</f>
        <v>0</v>
      </c>
      <c r="J15" s="12">
        <f>'2. Rd.'!J14</f>
        <v>0</v>
      </c>
      <c r="K15" s="12">
        <f t="shared" si="0"/>
        <v>0</v>
      </c>
      <c r="L15" s="10">
        <f t="shared" si="1"/>
        <v>0</v>
      </c>
      <c r="M15" s="2"/>
    </row>
    <row r="16" spans="2:13" ht="26.25">
      <c r="B16" s="10">
        <v>14</v>
      </c>
      <c r="C16" s="32" t="str">
        <f>'2. Rd.'!C16</f>
        <v>Blumenstein</v>
      </c>
      <c r="D16" s="11"/>
      <c r="E16" s="11"/>
      <c r="F16" s="11"/>
      <c r="G16" s="11"/>
      <c r="H16" s="11"/>
      <c r="I16" s="12">
        <f>'2. Rd.'!I16</f>
        <v>0</v>
      </c>
      <c r="J16" s="12">
        <f>'2. Rd.'!J16</f>
        <v>0</v>
      </c>
      <c r="K16" s="12">
        <f t="shared" si="0"/>
        <v>0</v>
      </c>
      <c r="L16" s="10">
        <f t="shared" si="1"/>
        <v>0</v>
      </c>
      <c r="M16" s="2"/>
    </row>
    <row r="17" spans="2:13" ht="26.25">
      <c r="B17" s="10">
        <v>15</v>
      </c>
      <c r="C17" s="32" t="str">
        <f>'2. Rd.'!C17</f>
        <v>Burgdorf 2</v>
      </c>
      <c r="D17" s="11"/>
      <c r="E17" s="11"/>
      <c r="F17" s="11"/>
      <c r="G17" s="11"/>
      <c r="H17" s="11"/>
      <c r="I17" s="12">
        <f>'2. Rd.'!I17</f>
        <v>0</v>
      </c>
      <c r="J17" s="12">
        <f>'2. Rd.'!J17</f>
        <v>0</v>
      </c>
      <c r="K17" s="12">
        <f t="shared" si="0"/>
        <v>0</v>
      </c>
      <c r="L17" s="10">
        <f t="shared" si="1"/>
        <v>0</v>
      </c>
      <c r="M17" s="2"/>
    </row>
    <row r="18" ht="15.75">
      <c r="M18" s="2"/>
    </row>
    <row r="19" spans="11:13" ht="23.25">
      <c r="K19" s="6"/>
      <c r="M19" s="2"/>
    </row>
    <row r="20" ht="15.75">
      <c r="M20" s="2"/>
    </row>
    <row r="21" ht="15.75">
      <c r="M21" s="2"/>
    </row>
    <row r="22" ht="15.75">
      <c r="M22" s="2"/>
    </row>
    <row r="23" ht="15.75">
      <c r="M23" s="2"/>
    </row>
    <row r="24" ht="15.75">
      <c r="M24" s="2"/>
    </row>
    <row r="25" ht="15.75">
      <c r="M25" s="2"/>
    </row>
    <row r="26" ht="15.75">
      <c r="M26" s="2"/>
    </row>
    <row r="27" ht="15.75">
      <c r="M27" s="2"/>
    </row>
    <row r="28" ht="15.75">
      <c r="M28" s="2"/>
    </row>
    <row r="30" spans="10:11" ht="12.75">
      <c r="J30" s="3"/>
      <c r="K30" s="3"/>
    </row>
    <row r="31" spans="10:11" ht="12.75">
      <c r="J31" s="3"/>
      <c r="K31" s="3"/>
    </row>
  </sheetData>
  <mergeCells count="1">
    <mergeCell ref="B1:L1"/>
  </mergeCells>
  <printOptions/>
  <pageMargins left="0.1968503937007874" right="0" top="0.5905511811023623" bottom="0" header="0.5118110236220472" footer="0.5118110236220472"/>
  <pageSetup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G31"/>
  <sheetViews>
    <sheetView view="pageBreakPreview" zoomScale="60" workbookViewId="0" topLeftCell="A1">
      <selection activeCell="B4" sqref="B4"/>
    </sheetView>
  </sheetViews>
  <sheetFormatPr defaultColWidth="11.421875" defaultRowHeight="12.75"/>
  <cols>
    <col min="1" max="1" width="12.7109375" style="0" bestFit="1" customWidth="1"/>
    <col min="2" max="2" width="37.7109375" style="0" customWidth="1"/>
    <col min="3" max="5" width="13.7109375" style="0" bestFit="1" customWidth="1"/>
    <col min="6" max="6" width="12.28125" style="0" bestFit="1" customWidth="1"/>
    <col min="7" max="7" width="3.57421875" style="8" customWidth="1"/>
  </cols>
  <sheetData>
    <row r="1" spans="1:7" s="7" customFormat="1" ht="37.5">
      <c r="A1" s="86" t="s">
        <v>146</v>
      </c>
      <c r="B1" s="86"/>
      <c r="C1" s="86"/>
      <c r="D1" s="86"/>
      <c r="E1" s="86"/>
      <c r="F1" s="86"/>
      <c r="G1" s="86"/>
    </row>
    <row r="2" spans="1:7" s="7" customFormat="1" ht="37.5">
      <c r="A2" s="16"/>
      <c r="B2" s="16"/>
      <c r="C2" s="16"/>
      <c r="D2" s="16"/>
      <c r="E2" s="16"/>
      <c r="F2" s="16"/>
      <c r="G2" s="16"/>
    </row>
    <row r="3" spans="1:7" ht="44.25" customHeight="1">
      <c r="A3" s="30" t="s">
        <v>6</v>
      </c>
      <c r="B3" s="31" t="s">
        <v>0</v>
      </c>
      <c r="C3" s="30" t="s">
        <v>3</v>
      </c>
      <c r="D3" s="30" t="s">
        <v>4</v>
      </c>
      <c r="E3" s="30" t="s">
        <v>5</v>
      </c>
      <c r="F3" s="30" t="s">
        <v>2</v>
      </c>
      <c r="G3" s="1"/>
    </row>
    <row r="4" spans="1:7" s="29" customFormat="1" ht="41.25">
      <c r="A4" s="53">
        <v>1</v>
      </c>
      <c r="B4" s="27" t="str">
        <f>'3. Rd.'!C3</f>
        <v>Biel-Aegerten</v>
      </c>
      <c r="C4" s="28">
        <f>'3. Rd.'!I3</f>
        <v>0</v>
      </c>
      <c r="D4" s="28">
        <f>'3. Rd.'!J3</f>
        <v>0</v>
      </c>
      <c r="E4" s="28">
        <f>'3. Rd.'!K3</f>
        <v>0</v>
      </c>
      <c r="F4" s="15">
        <f>'3. Rd.'!L3</f>
        <v>0</v>
      </c>
      <c r="G4" s="27"/>
    </row>
    <row r="5" spans="1:7" s="29" customFormat="1" ht="41.25">
      <c r="A5" s="53">
        <v>2</v>
      </c>
      <c r="B5" s="27" t="str">
        <f>'3. Rd.'!C4</f>
        <v>Thörishaus 1</v>
      </c>
      <c r="C5" s="28">
        <f>'3. Rd.'!I4</f>
        <v>0</v>
      </c>
      <c r="D5" s="28">
        <f>'3. Rd.'!J4</f>
        <v>0</v>
      </c>
      <c r="E5" s="28">
        <f>'3. Rd.'!K4</f>
        <v>0</v>
      </c>
      <c r="F5" s="15">
        <f>'3. Rd.'!L4</f>
        <v>0</v>
      </c>
      <c r="G5" s="27"/>
    </row>
    <row r="6" spans="1:7" s="29" customFormat="1" ht="41.25">
      <c r="A6" s="53">
        <v>3</v>
      </c>
      <c r="B6" s="27" t="str">
        <f>'3. Rd.'!C5</f>
        <v>Thörishaus 2</v>
      </c>
      <c r="C6" s="28">
        <f>'3. Rd.'!I5</f>
        <v>0</v>
      </c>
      <c r="D6" s="28">
        <f>'3. Rd.'!J5</f>
        <v>0</v>
      </c>
      <c r="E6" s="28">
        <f>'3. Rd.'!K5</f>
        <v>0</v>
      </c>
      <c r="F6" s="15">
        <f>'3. Rd.'!L5</f>
        <v>0</v>
      </c>
      <c r="G6" s="27"/>
    </row>
    <row r="7" spans="1:7" s="29" customFormat="1" ht="41.25">
      <c r="A7" s="53">
        <v>4</v>
      </c>
      <c r="B7" s="27" t="str">
        <f>'3. Rd.'!C6</f>
        <v>Lotzwil-Langenthal 1</v>
      </c>
      <c r="C7" s="28">
        <f>'3. Rd.'!I6</f>
        <v>0</v>
      </c>
      <c r="D7" s="28">
        <f>'3. Rd.'!J6</f>
        <v>0</v>
      </c>
      <c r="E7" s="28">
        <f>'3. Rd.'!K6</f>
        <v>0</v>
      </c>
      <c r="F7" s="15">
        <f>'3. Rd.'!L6</f>
        <v>0</v>
      </c>
      <c r="G7" s="27"/>
    </row>
    <row r="8" spans="1:7" s="29" customFormat="1" ht="41.25">
      <c r="A8" s="53">
        <v>5</v>
      </c>
      <c r="B8" s="27" t="str">
        <f>'3. Rd.'!C7</f>
        <v>Burgdorf 1</v>
      </c>
      <c r="C8" s="28">
        <f>'3. Rd.'!I7</f>
        <v>0</v>
      </c>
      <c r="D8" s="28">
        <f>'3. Rd.'!J7</f>
        <v>0</v>
      </c>
      <c r="E8" s="28">
        <f>'3. Rd.'!K7</f>
        <v>0</v>
      </c>
      <c r="F8" s="15">
        <f>'3. Rd.'!L7</f>
        <v>0</v>
      </c>
      <c r="G8" s="27"/>
    </row>
    <row r="9" spans="1:7" s="29" customFormat="1" ht="41.25">
      <c r="A9" s="53">
        <v>6</v>
      </c>
      <c r="B9" s="27" t="str">
        <f>'3. Rd.'!C8</f>
        <v>Lützelflüh</v>
      </c>
      <c r="C9" s="28">
        <f>'3. Rd.'!I8</f>
        <v>0</v>
      </c>
      <c r="D9" s="28">
        <f>'3. Rd.'!J8</f>
        <v>0</v>
      </c>
      <c r="E9" s="28">
        <f>'3. Rd.'!K8</f>
        <v>0</v>
      </c>
      <c r="F9" s="15">
        <f>'3. Rd.'!L8</f>
        <v>0</v>
      </c>
      <c r="G9" s="27"/>
    </row>
    <row r="10" spans="1:7" s="29" customFormat="1" ht="41.25">
      <c r="A10" s="53">
        <v>7</v>
      </c>
      <c r="B10" s="27" t="str">
        <f>'3. Rd.'!C9</f>
        <v>Wynigen</v>
      </c>
      <c r="C10" s="28">
        <f>'3. Rd.'!I9</f>
        <v>0</v>
      </c>
      <c r="D10" s="28">
        <f>'3. Rd.'!J9</f>
        <v>0</v>
      </c>
      <c r="E10" s="28">
        <f>'3. Rd.'!K9</f>
        <v>0</v>
      </c>
      <c r="F10" s="15">
        <f>'3. Rd.'!L9</f>
        <v>0</v>
      </c>
      <c r="G10" s="27"/>
    </row>
    <row r="11" spans="1:7" s="29" customFormat="1" ht="41.25">
      <c r="A11" s="53">
        <v>8</v>
      </c>
      <c r="B11" s="27" t="str">
        <f>'3. Rd.'!C10</f>
        <v>Lotzwil-Langenthal 2</v>
      </c>
      <c r="C11" s="28">
        <f>'3. Rd.'!I10</f>
        <v>0</v>
      </c>
      <c r="D11" s="28">
        <f>'3. Rd.'!J10</f>
        <v>0</v>
      </c>
      <c r="E11" s="28">
        <f>'3. Rd.'!K10</f>
        <v>0</v>
      </c>
      <c r="F11" s="15">
        <f>'3. Rd.'!L10</f>
        <v>0</v>
      </c>
      <c r="G11" s="27"/>
    </row>
    <row r="12" spans="1:7" s="29" customFormat="1" ht="41.25">
      <c r="A12" s="53">
        <v>9</v>
      </c>
      <c r="B12" s="27" t="str">
        <f>'3. Rd.'!C11</f>
        <v>Thun-Stadt</v>
      </c>
      <c r="C12" s="28">
        <f>'3. Rd.'!I11</f>
        <v>0</v>
      </c>
      <c r="D12" s="28">
        <f>'3. Rd.'!J11</f>
        <v>0</v>
      </c>
      <c r="E12" s="28">
        <f>'3. Rd.'!K11</f>
        <v>0</v>
      </c>
      <c r="F12" s="15">
        <f>'3. Rd.'!L11</f>
        <v>0</v>
      </c>
      <c r="G12" s="27"/>
    </row>
    <row r="13" spans="1:7" s="29" customFormat="1" ht="41.25">
      <c r="A13" s="53">
        <v>10</v>
      </c>
      <c r="B13" s="27" t="str">
        <f>'3. Rd.'!C12</f>
        <v>Vechigen</v>
      </c>
      <c r="C13" s="28">
        <f>'3. Rd.'!I12</f>
        <v>0</v>
      </c>
      <c r="D13" s="28">
        <f>'3. Rd.'!J12</f>
        <v>0</v>
      </c>
      <c r="E13" s="28">
        <f>'3. Rd.'!K12</f>
        <v>0</v>
      </c>
      <c r="F13" s="15">
        <f>'3. Rd.'!L12</f>
        <v>0</v>
      </c>
      <c r="G13" s="27"/>
    </row>
    <row r="14" spans="1:7" s="29" customFormat="1" ht="41.25">
      <c r="A14" s="53">
        <v>11</v>
      </c>
      <c r="B14" s="27" t="str">
        <f>'3. Rd.'!C13</f>
        <v>Bowil</v>
      </c>
      <c r="C14" s="28">
        <f>'3. Rd.'!I13</f>
        <v>0</v>
      </c>
      <c r="D14" s="28">
        <f>'3. Rd.'!J13</f>
        <v>0</v>
      </c>
      <c r="E14" s="28">
        <f>'3. Rd.'!K13</f>
        <v>0</v>
      </c>
      <c r="F14" s="15">
        <f>'3. Rd.'!L13</f>
        <v>0</v>
      </c>
      <c r="G14" s="27"/>
    </row>
    <row r="15" spans="1:7" s="29" customFormat="1" ht="41.25">
      <c r="A15" s="53">
        <v>12</v>
      </c>
      <c r="B15" s="27" t="str">
        <f>'3. Rd.'!C14</f>
        <v>Moutier-Ville</v>
      </c>
      <c r="C15" s="28">
        <f>'3. Rd.'!I14</f>
        <v>0</v>
      </c>
      <c r="D15" s="28">
        <f>'3. Rd.'!J14</f>
        <v>0</v>
      </c>
      <c r="E15" s="28">
        <f>'3. Rd.'!K14</f>
        <v>0</v>
      </c>
      <c r="F15" s="15">
        <f>'3. Rd.'!L14</f>
        <v>0</v>
      </c>
      <c r="G15" s="27"/>
    </row>
    <row r="16" spans="1:7" s="29" customFormat="1" ht="41.25">
      <c r="A16" s="53">
        <v>13</v>
      </c>
      <c r="B16" s="27" t="str">
        <f>'3. Rd.'!C15</f>
        <v>Oberbalm</v>
      </c>
      <c r="C16" s="28">
        <f>'3. Rd.'!I15</f>
        <v>0</v>
      </c>
      <c r="D16" s="28">
        <f>'3. Rd.'!J15</f>
        <v>0</v>
      </c>
      <c r="E16" s="28">
        <f>'3. Rd.'!K15</f>
        <v>0</v>
      </c>
      <c r="F16" s="15">
        <f>'3. Rd.'!L15</f>
        <v>0</v>
      </c>
      <c r="G16" s="27"/>
    </row>
    <row r="17" spans="1:7" s="29" customFormat="1" ht="41.25">
      <c r="A17" s="53">
        <v>14</v>
      </c>
      <c r="B17" s="27" t="str">
        <f>'3. Rd.'!C16</f>
        <v>Blumenstein</v>
      </c>
      <c r="C17" s="28">
        <f>'3. Rd.'!I16</f>
        <v>0</v>
      </c>
      <c r="D17" s="28">
        <f>'3. Rd.'!J16</f>
        <v>0</v>
      </c>
      <c r="E17" s="28">
        <f>'3. Rd.'!K16</f>
        <v>0</v>
      </c>
      <c r="F17" s="15">
        <f>'3. Rd.'!L16</f>
        <v>0</v>
      </c>
      <c r="G17" s="27"/>
    </row>
    <row r="18" spans="1:7" s="29" customFormat="1" ht="41.25">
      <c r="A18" s="53">
        <v>15</v>
      </c>
      <c r="B18" s="27" t="str">
        <f>'3. Rd.'!C17</f>
        <v>Burgdorf 2</v>
      </c>
      <c r="C18" s="28">
        <f>'3. Rd.'!I17</f>
        <v>0</v>
      </c>
      <c r="D18" s="28">
        <f>'3. Rd.'!J17</f>
        <v>0</v>
      </c>
      <c r="E18" s="28">
        <f>'3. Rd.'!K17</f>
        <v>0</v>
      </c>
      <c r="F18" s="15">
        <f>'3. Rd.'!L17</f>
        <v>0</v>
      </c>
      <c r="G18" s="27"/>
    </row>
    <row r="19" spans="2:7" ht="19.5" customHeight="1">
      <c r="B19" s="3"/>
      <c r="G19" s="4"/>
    </row>
    <row r="20" ht="19.5" customHeight="1">
      <c r="G20" s="4"/>
    </row>
    <row r="21" ht="18" customHeight="1">
      <c r="G21" s="4"/>
    </row>
    <row r="22" ht="18" customHeight="1">
      <c r="G22" s="4"/>
    </row>
    <row r="23" ht="18" customHeight="1">
      <c r="G23" s="4"/>
    </row>
    <row r="24" ht="18" customHeight="1">
      <c r="G24" s="4"/>
    </row>
    <row r="25" ht="18" customHeight="1">
      <c r="G25" s="4"/>
    </row>
    <row r="26" ht="18" customHeight="1">
      <c r="G26" s="4"/>
    </row>
    <row r="27" ht="18" customHeight="1">
      <c r="G27" s="4"/>
    </row>
    <row r="28" ht="18" customHeight="1">
      <c r="G28" s="4"/>
    </row>
    <row r="30" spans="4:5" ht="18">
      <c r="D30" s="3"/>
      <c r="E30" s="3"/>
    </row>
    <row r="31" spans="4:5" ht="18">
      <c r="D31" s="3"/>
      <c r="E31" s="3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="150" zoomScaleNormal="75" zoomScaleSheetLayoutView="150" workbookViewId="0" topLeftCell="A1">
      <selection activeCell="I85" sqref="I85"/>
    </sheetView>
  </sheetViews>
  <sheetFormatPr defaultColWidth="11.421875" defaultRowHeight="12.75"/>
  <cols>
    <col min="1" max="1" width="5.8515625" style="0" customWidth="1"/>
    <col min="2" max="2" width="10.7109375" style="0" customWidth="1"/>
    <col min="3" max="3" width="5.140625" style="0" customWidth="1"/>
    <col min="4" max="4" width="5.140625" style="0" bestFit="1" customWidth="1"/>
    <col min="5" max="5" width="5.140625" style="0" customWidth="1"/>
    <col min="6" max="6" width="5.8515625" style="0" bestFit="1" customWidth="1"/>
    <col min="7" max="7" width="1.7109375" style="0" customWidth="1"/>
    <col min="8" max="8" width="29.140625" style="0" customWidth="1"/>
    <col min="9" max="11" width="5.7109375" style="0" customWidth="1"/>
    <col min="12" max="12" width="5.140625" style="0" bestFit="1" customWidth="1"/>
  </cols>
  <sheetData>
    <row r="1" spans="1:12" ht="30">
      <c r="A1" s="17" t="s">
        <v>146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</row>
    <row r="3" spans="1:12" ht="26.25">
      <c r="A3" s="19" t="s">
        <v>11</v>
      </c>
      <c r="B3" s="19"/>
      <c r="C3" s="19"/>
      <c r="D3" s="18"/>
      <c r="E3" s="18"/>
      <c r="F3" s="18"/>
      <c r="G3" s="18"/>
      <c r="H3" s="18"/>
      <c r="I3" s="18"/>
      <c r="J3" s="18"/>
      <c r="K3" s="18"/>
      <c r="L3" s="18"/>
    </row>
    <row r="4" spans="1:12" ht="18.75" customHeight="1">
      <c r="A4" s="19"/>
      <c r="B4" s="19"/>
      <c r="C4" s="19"/>
      <c r="D4" s="18"/>
      <c r="E4" s="18"/>
      <c r="F4" s="18"/>
      <c r="G4" s="18"/>
      <c r="H4" s="18"/>
      <c r="I4" s="18"/>
      <c r="J4" s="18"/>
      <c r="K4" s="18"/>
      <c r="L4" s="18"/>
    </row>
    <row r="5" spans="1:12" ht="23.25">
      <c r="A5" s="6">
        <v>1</v>
      </c>
      <c r="B5" s="5">
        <f>SUM(C5:E5)</f>
        <v>1148</v>
      </c>
      <c r="C5" s="20">
        <f>SUM(I5:I9)</f>
        <v>383</v>
      </c>
      <c r="D5" s="20">
        <f>SUM(J5:J9)</f>
        <v>381</v>
      </c>
      <c r="E5" s="21">
        <f>SUM(K6:K9)</f>
        <v>384</v>
      </c>
      <c r="F5" s="8" t="s">
        <v>10</v>
      </c>
      <c r="G5" s="8"/>
      <c r="H5" s="83" t="s">
        <v>102</v>
      </c>
      <c r="I5" s="20"/>
      <c r="J5" s="20"/>
      <c r="K5" s="20"/>
      <c r="L5" s="21"/>
    </row>
    <row r="6" spans="1:12" ht="15.75">
      <c r="A6" s="22"/>
      <c r="C6" s="20"/>
      <c r="D6" s="23"/>
      <c r="G6" s="13"/>
      <c r="H6" s="2" t="s">
        <v>153</v>
      </c>
      <c r="I6" s="20">
        <v>95</v>
      </c>
      <c r="J6" s="20">
        <v>96</v>
      </c>
      <c r="K6" s="20">
        <v>97</v>
      </c>
      <c r="L6" s="20" t="s">
        <v>10</v>
      </c>
    </row>
    <row r="7" spans="1:12" ht="15.75">
      <c r="A7" s="22"/>
      <c r="C7" s="20"/>
      <c r="D7" s="23"/>
      <c r="G7" s="13"/>
      <c r="H7" s="2" t="s">
        <v>154</v>
      </c>
      <c r="I7" s="20">
        <v>97</v>
      </c>
      <c r="J7" s="20">
        <v>94</v>
      </c>
      <c r="K7" s="20">
        <v>94</v>
      </c>
      <c r="L7" s="20" t="s">
        <v>10</v>
      </c>
    </row>
    <row r="8" spans="1:12" ht="15.75">
      <c r="A8" s="22"/>
      <c r="C8" s="20"/>
      <c r="D8" s="23"/>
      <c r="G8" s="13"/>
      <c r="H8" s="2" t="s">
        <v>155</v>
      </c>
      <c r="I8" s="20">
        <v>96</v>
      </c>
      <c r="J8" s="20">
        <v>95</v>
      </c>
      <c r="K8" s="20">
        <v>96</v>
      </c>
      <c r="L8" s="20" t="s">
        <v>10</v>
      </c>
    </row>
    <row r="9" spans="1:12" ht="15.75">
      <c r="A9" s="22"/>
      <c r="C9" s="20"/>
      <c r="D9" s="23"/>
      <c r="G9" s="13"/>
      <c r="H9" s="2" t="s">
        <v>156</v>
      </c>
      <c r="I9" s="20">
        <v>95</v>
      </c>
      <c r="J9" s="20">
        <v>96</v>
      </c>
      <c r="K9" s="20">
        <v>97</v>
      </c>
      <c r="L9" s="20" t="s">
        <v>10</v>
      </c>
    </row>
    <row r="10" spans="1:12" ht="15">
      <c r="A10" s="14"/>
      <c r="B10" s="14"/>
      <c r="C10" s="14"/>
      <c r="D10" s="24"/>
      <c r="E10" s="14"/>
      <c r="F10" s="14"/>
      <c r="I10" s="20"/>
      <c r="J10" s="24"/>
      <c r="K10" s="24"/>
      <c r="L10" s="24"/>
    </row>
    <row r="11" spans="1:12" ht="23.25">
      <c r="A11" s="6">
        <v>2</v>
      </c>
      <c r="B11" s="5">
        <f>SUM(C11:E11)</f>
        <v>1145</v>
      </c>
      <c r="C11" s="20">
        <f>SUM(I11:I15)</f>
        <v>378</v>
      </c>
      <c r="D11" s="20">
        <f>SUM(J11:J15)</f>
        <v>385</v>
      </c>
      <c r="E11" s="21">
        <f>SUM(K12:K15)</f>
        <v>382</v>
      </c>
      <c r="F11" s="8" t="s">
        <v>10</v>
      </c>
      <c r="G11" s="8"/>
      <c r="H11" s="83" t="s">
        <v>72</v>
      </c>
      <c r="I11" s="20"/>
      <c r="J11" s="20"/>
      <c r="K11" s="20"/>
      <c r="L11" s="20"/>
    </row>
    <row r="12" spans="4:12" ht="15.75">
      <c r="D12" s="23"/>
      <c r="G12" s="13"/>
      <c r="H12" s="2" t="s">
        <v>198</v>
      </c>
      <c r="I12" s="20">
        <v>96</v>
      </c>
      <c r="J12" s="20">
        <v>95</v>
      </c>
      <c r="K12" s="20">
        <v>93</v>
      </c>
      <c r="L12" s="20" t="s">
        <v>10</v>
      </c>
    </row>
    <row r="13" spans="4:12" ht="15.75">
      <c r="D13" s="23"/>
      <c r="G13" s="13"/>
      <c r="H13" s="2" t="s">
        <v>199</v>
      </c>
      <c r="I13" s="20">
        <v>90</v>
      </c>
      <c r="J13" s="20">
        <v>95</v>
      </c>
      <c r="K13" s="20">
        <v>94</v>
      </c>
      <c r="L13" s="20" t="s">
        <v>10</v>
      </c>
    </row>
    <row r="14" spans="4:12" ht="15.75">
      <c r="D14" s="23"/>
      <c r="G14" s="13"/>
      <c r="H14" s="2" t="s">
        <v>200</v>
      </c>
      <c r="I14" s="20">
        <v>95</v>
      </c>
      <c r="J14" s="20">
        <v>98</v>
      </c>
      <c r="K14" s="20">
        <v>96</v>
      </c>
      <c r="L14" s="20" t="s">
        <v>10</v>
      </c>
    </row>
    <row r="15" spans="4:12" ht="15.75">
      <c r="D15" s="23"/>
      <c r="G15" s="13"/>
      <c r="H15" s="2" t="s">
        <v>201</v>
      </c>
      <c r="I15" s="20">
        <v>97</v>
      </c>
      <c r="J15" s="20">
        <v>97</v>
      </c>
      <c r="K15" s="20">
        <v>99</v>
      </c>
      <c r="L15" s="20" t="s">
        <v>10</v>
      </c>
    </row>
    <row r="16" spans="1:12" ht="12.75">
      <c r="A16" s="14"/>
      <c r="B16" s="14"/>
      <c r="C16" s="14"/>
      <c r="D16" s="24"/>
      <c r="E16" s="14"/>
      <c r="F16" s="14"/>
      <c r="I16" s="23"/>
      <c r="J16" s="24"/>
      <c r="K16" s="24"/>
      <c r="L16" s="24"/>
    </row>
    <row r="17" spans="1:12" ht="23.25">
      <c r="A17" s="6">
        <v>3</v>
      </c>
      <c r="B17" s="5">
        <f>SUM(C17:E17)</f>
        <v>1139</v>
      </c>
      <c r="C17" s="20">
        <f>SUM(I17:I21)</f>
        <v>377</v>
      </c>
      <c r="D17" s="20">
        <f>SUM(J17:J21)</f>
        <v>381</v>
      </c>
      <c r="E17" s="21">
        <f>SUM(K18:K21)</f>
        <v>381</v>
      </c>
      <c r="F17" s="8" t="s">
        <v>10</v>
      </c>
      <c r="G17" s="8"/>
      <c r="H17" s="83" t="s">
        <v>60</v>
      </c>
      <c r="I17" s="20"/>
      <c r="J17" s="20"/>
      <c r="K17" s="20"/>
      <c r="L17" s="20"/>
    </row>
    <row r="18" spans="1:12" ht="15.75">
      <c r="A18" s="22"/>
      <c r="D18" s="23"/>
      <c r="G18" s="13"/>
      <c r="H18" s="2" t="s">
        <v>149</v>
      </c>
      <c r="I18" s="20">
        <v>95</v>
      </c>
      <c r="J18" s="20">
        <v>94</v>
      </c>
      <c r="K18" s="20">
        <v>92</v>
      </c>
      <c r="L18" s="20" t="s">
        <v>10</v>
      </c>
    </row>
    <row r="19" spans="4:12" ht="15.75">
      <c r="D19" s="23"/>
      <c r="G19" s="13"/>
      <c r="H19" s="2" t="s">
        <v>150</v>
      </c>
      <c r="I19" s="20">
        <v>98</v>
      </c>
      <c r="J19" s="20">
        <v>96</v>
      </c>
      <c r="K19" s="20">
        <v>98</v>
      </c>
      <c r="L19" s="20" t="s">
        <v>10</v>
      </c>
    </row>
    <row r="20" spans="3:12" ht="15.75">
      <c r="C20" s="20"/>
      <c r="D20" s="23"/>
      <c r="G20" s="13"/>
      <c r="H20" s="2" t="s">
        <v>151</v>
      </c>
      <c r="I20" s="20">
        <v>90</v>
      </c>
      <c r="J20" s="20">
        <v>97</v>
      </c>
      <c r="K20" s="20">
        <v>95</v>
      </c>
      <c r="L20" s="20" t="s">
        <v>10</v>
      </c>
    </row>
    <row r="21" spans="3:12" ht="15.75">
      <c r="C21" s="20"/>
      <c r="D21" s="23"/>
      <c r="G21" s="13"/>
      <c r="H21" s="2" t="s">
        <v>152</v>
      </c>
      <c r="I21" s="20">
        <v>94</v>
      </c>
      <c r="J21" s="20">
        <v>94</v>
      </c>
      <c r="K21" s="20">
        <v>96</v>
      </c>
      <c r="L21" s="20" t="s">
        <v>10</v>
      </c>
    </row>
    <row r="22" ht="12.75">
      <c r="A22" s="14"/>
    </row>
    <row r="23" spans="1:12" ht="23.25">
      <c r="A23" s="6">
        <v>4</v>
      </c>
      <c r="B23" s="5">
        <f>SUM(C23:E23)</f>
        <v>1138</v>
      </c>
      <c r="C23" s="20">
        <f>SUM(I23:I27)</f>
        <v>377</v>
      </c>
      <c r="D23" s="20">
        <f>SUM(J23:J27)</f>
        <v>383</v>
      </c>
      <c r="E23" s="21">
        <f>SUM(K24:K27)</f>
        <v>378</v>
      </c>
      <c r="F23" s="8" t="s">
        <v>10</v>
      </c>
      <c r="G23" s="8"/>
      <c r="H23" s="83" t="s">
        <v>39</v>
      </c>
      <c r="I23" s="20"/>
      <c r="J23" s="20"/>
      <c r="K23" s="20"/>
      <c r="L23" s="20"/>
    </row>
    <row r="24" spans="4:12" ht="15.75">
      <c r="D24" s="23"/>
      <c r="G24" s="13"/>
      <c r="H24" s="2" t="s">
        <v>170</v>
      </c>
      <c r="I24" s="20">
        <v>96</v>
      </c>
      <c r="J24" s="20">
        <v>99</v>
      </c>
      <c r="K24" s="20">
        <v>94</v>
      </c>
      <c r="L24" s="20" t="s">
        <v>10</v>
      </c>
    </row>
    <row r="25" spans="3:12" ht="15.75">
      <c r="C25" s="20"/>
      <c r="D25" s="23"/>
      <c r="G25" s="13"/>
      <c r="H25" s="2" t="s">
        <v>171</v>
      </c>
      <c r="I25" s="20">
        <v>93</v>
      </c>
      <c r="J25" s="20">
        <v>94</v>
      </c>
      <c r="K25" s="20">
        <v>95</v>
      </c>
      <c r="L25" s="20" t="s">
        <v>10</v>
      </c>
    </row>
    <row r="26" spans="3:12" ht="15.75">
      <c r="C26" s="20"/>
      <c r="D26" s="23"/>
      <c r="G26" s="13"/>
      <c r="H26" s="2" t="s">
        <v>172</v>
      </c>
      <c r="I26" s="20">
        <v>92</v>
      </c>
      <c r="J26" s="20">
        <v>96</v>
      </c>
      <c r="K26" s="20">
        <v>94</v>
      </c>
      <c r="L26" s="20" t="s">
        <v>10</v>
      </c>
    </row>
    <row r="27" spans="3:12" ht="15.75">
      <c r="C27" s="20"/>
      <c r="D27" s="23"/>
      <c r="G27" s="13"/>
      <c r="H27" s="2" t="s">
        <v>173</v>
      </c>
      <c r="I27" s="20">
        <v>96</v>
      </c>
      <c r="J27" s="20">
        <v>94</v>
      </c>
      <c r="K27" s="20">
        <v>95</v>
      </c>
      <c r="L27" s="20" t="s">
        <v>10</v>
      </c>
    </row>
    <row r="28" ht="12.75">
      <c r="A28" s="14"/>
    </row>
    <row r="29" spans="1:12" ht="23.25">
      <c r="A29" s="6">
        <v>5</v>
      </c>
      <c r="B29" s="5">
        <f>SUM(C29:E29)</f>
        <v>1136</v>
      </c>
      <c r="C29" s="20">
        <f>SUM(I29:I33)</f>
        <v>383</v>
      </c>
      <c r="D29" s="20">
        <f>SUM(J29:J33)</f>
        <v>374</v>
      </c>
      <c r="E29" s="21">
        <f>SUM(K30:K33)</f>
        <v>379</v>
      </c>
      <c r="F29" s="8" t="s">
        <v>10</v>
      </c>
      <c r="G29" s="8"/>
      <c r="H29" s="83" t="s">
        <v>105</v>
      </c>
      <c r="I29" s="20"/>
      <c r="J29" s="20"/>
      <c r="K29" s="20"/>
      <c r="L29" s="20"/>
    </row>
    <row r="30" spans="3:12" ht="15.75">
      <c r="C30" s="20"/>
      <c r="D30" s="23"/>
      <c r="G30" s="13"/>
      <c r="H30" s="2" t="s">
        <v>157</v>
      </c>
      <c r="I30" s="20">
        <v>96</v>
      </c>
      <c r="J30" s="20">
        <v>95</v>
      </c>
      <c r="K30" s="20">
        <v>92</v>
      </c>
      <c r="L30" s="20" t="s">
        <v>10</v>
      </c>
    </row>
    <row r="31" spans="3:12" ht="15.75">
      <c r="C31" s="20"/>
      <c r="D31" s="23"/>
      <c r="G31" s="13"/>
      <c r="H31" s="2" t="s">
        <v>158</v>
      </c>
      <c r="I31" s="20">
        <v>94</v>
      </c>
      <c r="J31" s="20">
        <v>94</v>
      </c>
      <c r="K31" s="20">
        <v>95</v>
      </c>
      <c r="L31" s="20" t="s">
        <v>10</v>
      </c>
    </row>
    <row r="32" spans="4:12" ht="15.75">
      <c r="D32" s="23"/>
      <c r="G32" s="13"/>
      <c r="H32" s="2" t="s">
        <v>159</v>
      </c>
      <c r="I32" s="20">
        <v>98</v>
      </c>
      <c r="J32" s="20">
        <v>94</v>
      </c>
      <c r="K32" s="20">
        <v>96</v>
      </c>
      <c r="L32" s="20" t="s">
        <v>10</v>
      </c>
    </row>
    <row r="33" spans="3:12" ht="15.75">
      <c r="C33" s="20"/>
      <c r="D33" s="23"/>
      <c r="G33" s="13"/>
      <c r="H33" s="2" t="s">
        <v>160</v>
      </c>
      <c r="I33" s="20">
        <v>95</v>
      </c>
      <c r="J33" s="20">
        <v>91</v>
      </c>
      <c r="K33" s="20">
        <v>96</v>
      </c>
      <c r="L33" s="20" t="s">
        <v>10</v>
      </c>
    </row>
    <row r="34" ht="12.75">
      <c r="A34" s="25"/>
    </row>
    <row r="35" spans="1:12" ht="23.25">
      <c r="A35" s="6">
        <v>6</v>
      </c>
      <c r="B35" s="5">
        <f>SUM(C35:E35)</f>
        <v>1132</v>
      </c>
      <c r="C35" s="20">
        <f>SUM(I35:I39)</f>
        <v>380</v>
      </c>
      <c r="D35" s="20">
        <f>SUM(J35:J39)</f>
        <v>377</v>
      </c>
      <c r="E35" s="21">
        <f>SUM(K36:K39)</f>
        <v>375</v>
      </c>
      <c r="F35" s="8" t="s">
        <v>10</v>
      </c>
      <c r="G35" s="8"/>
      <c r="H35" s="83" t="s">
        <v>112</v>
      </c>
      <c r="I35" s="20"/>
      <c r="J35" s="20"/>
      <c r="K35" s="20"/>
      <c r="L35" s="21"/>
    </row>
    <row r="36" spans="2:12" ht="15.75">
      <c r="B36" s="22"/>
      <c r="C36" s="20"/>
      <c r="D36" s="22"/>
      <c r="E36" s="22"/>
      <c r="F36" s="22"/>
      <c r="G36" s="13"/>
      <c r="H36" s="2" t="s">
        <v>174</v>
      </c>
      <c r="I36" s="20">
        <v>94</v>
      </c>
      <c r="J36" s="20">
        <v>93</v>
      </c>
      <c r="K36" s="20">
        <v>95</v>
      </c>
      <c r="L36" s="21" t="s">
        <v>10</v>
      </c>
    </row>
    <row r="37" spans="2:12" ht="15.75">
      <c r="B37" s="14"/>
      <c r="C37" s="14"/>
      <c r="D37" s="14"/>
      <c r="E37" s="14"/>
      <c r="F37" s="14"/>
      <c r="G37" s="13"/>
      <c r="H37" s="2" t="s">
        <v>175</v>
      </c>
      <c r="I37" s="20">
        <v>95</v>
      </c>
      <c r="J37" s="20">
        <v>93</v>
      </c>
      <c r="K37" s="20">
        <v>95</v>
      </c>
      <c r="L37" s="21" t="s">
        <v>10</v>
      </c>
    </row>
    <row r="38" spans="2:12" ht="15.75">
      <c r="B38" s="14"/>
      <c r="C38" s="14"/>
      <c r="D38" s="14"/>
      <c r="E38" s="14"/>
      <c r="F38" s="14"/>
      <c r="G38" s="13"/>
      <c r="H38" s="2" t="s">
        <v>176</v>
      </c>
      <c r="I38" s="20">
        <v>94</v>
      </c>
      <c r="J38" s="20">
        <v>96</v>
      </c>
      <c r="K38" s="20">
        <v>92</v>
      </c>
      <c r="L38" s="21" t="s">
        <v>10</v>
      </c>
    </row>
    <row r="39" spans="7:12" ht="15.75">
      <c r="G39" s="13"/>
      <c r="H39" s="2" t="s">
        <v>177</v>
      </c>
      <c r="I39" s="20">
        <v>97</v>
      </c>
      <c r="J39" s="20">
        <v>95</v>
      </c>
      <c r="K39" s="20">
        <v>93</v>
      </c>
      <c r="L39" s="21" t="s">
        <v>10</v>
      </c>
    </row>
    <row r="40" ht="12.75">
      <c r="A40" s="14"/>
    </row>
    <row r="41" spans="1:12" ht="23.25">
      <c r="A41" s="6">
        <v>7</v>
      </c>
      <c r="B41" s="5">
        <f>SUM(C41:E41)</f>
        <v>1130</v>
      </c>
      <c r="C41" s="20">
        <f>SUM(I41:I45)</f>
        <v>383</v>
      </c>
      <c r="D41" s="20">
        <f>SUM(J41:J45)</f>
        <v>370</v>
      </c>
      <c r="E41" s="21">
        <f>SUM(K42:K45)</f>
        <v>377</v>
      </c>
      <c r="F41" s="8" t="s">
        <v>10</v>
      </c>
      <c r="G41" s="8"/>
      <c r="H41" s="83" t="s">
        <v>51</v>
      </c>
      <c r="I41" s="20"/>
      <c r="J41" s="20"/>
      <c r="K41" s="21"/>
      <c r="L41" s="20"/>
    </row>
    <row r="42" spans="4:12" ht="15.75">
      <c r="D42" s="23"/>
      <c r="G42" s="13"/>
      <c r="H42" s="2" t="s">
        <v>166</v>
      </c>
      <c r="I42" s="20">
        <v>95</v>
      </c>
      <c r="J42" s="20">
        <v>91</v>
      </c>
      <c r="K42" s="20">
        <v>93</v>
      </c>
      <c r="L42" s="20" t="s">
        <v>10</v>
      </c>
    </row>
    <row r="43" spans="4:12" ht="15.75">
      <c r="D43" s="23"/>
      <c r="G43" s="13"/>
      <c r="H43" s="2" t="s">
        <v>167</v>
      </c>
      <c r="I43" s="20">
        <v>93</v>
      </c>
      <c r="J43" s="20">
        <v>99</v>
      </c>
      <c r="K43" s="20">
        <v>96</v>
      </c>
      <c r="L43" s="20" t="s">
        <v>10</v>
      </c>
    </row>
    <row r="44" spans="3:12" ht="15.75">
      <c r="C44" s="20"/>
      <c r="D44" s="23"/>
      <c r="G44" s="13"/>
      <c r="H44" s="2" t="s">
        <v>168</v>
      </c>
      <c r="I44" s="20">
        <v>98</v>
      </c>
      <c r="J44" s="20">
        <v>92</v>
      </c>
      <c r="K44" s="20">
        <v>98</v>
      </c>
      <c r="L44" s="20" t="s">
        <v>10</v>
      </c>
    </row>
    <row r="45" spans="3:12" ht="15.75">
      <c r="C45" s="20"/>
      <c r="D45" s="23"/>
      <c r="G45" s="13"/>
      <c r="H45" s="2" t="s">
        <v>169</v>
      </c>
      <c r="I45" s="20">
        <v>97</v>
      </c>
      <c r="J45" s="20">
        <v>88</v>
      </c>
      <c r="K45" s="20">
        <v>90</v>
      </c>
      <c r="L45" s="20" t="s">
        <v>10</v>
      </c>
    </row>
    <row r="46" ht="22.5" customHeight="1">
      <c r="A46" s="14"/>
    </row>
    <row r="47" spans="1:12" ht="1.5" customHeight="1">
      <c r="A47" s="14"/>
      <c r="B47" s="14"/>
      <c r="C47" s="14"/>
      <c r="D47" s="24"/>
      <c r="E47" s="14"/>
      <c r="F47" s="14"/>
      <c r="I47" s="23"/>
      <c r="J47" s="24"/>
      <c r="K47" s="24"/>
      <c r="L47" s="24"/>
    </row>
    <row r="48" spans="1:12" ht="23.25">
      <c r="A48" s="6">
        <v>8</v>
      </c>
      <c r="B48" s="5">
        <f>SUM(C48:E48)</f>
        <v>1123</v>
      </c>
      <c r="C48" s="20">
        <f>SUM(I48:I52)</f>
        <v>380</v>
      </c>
      <c r="D48" s="20">
        <f>SUM(J48:J52)</f>
        <v>373</v>
      </c>
      <c r="E48" s="21">
        <f>SUM(K49:K52)</f>
        <v>370</v>
      </c>
      <c r="F48" s="8" t="s">
        <v>10</v>
      </c>
      <c r="G48" s="8"/>
      <c r="H48" s="83" t="str">
        <f>Startliste!E14</f>
        <v>Thörishaus 2</v>
      </c>
      <c r="I48" s="20"/>
      <c r="J48" s="20"/>
      <c r="K48" s="20"/>
      <c r="L48" s="20"/>
    </row>
    <row r="49" spans="4:12" ht="15.75">
      <c r="D49" s="23"/>
      <c r="G49" s="13"/>
      <c r="H49" s="2" t="str">
        <f>Startliste!H14</f>
        <v>Bärtschi  Simon</v>
      </c>
      <c r="I49" s="20">
        <v>94</v>
      </c>
      <c r="J49" s="20">
        <v>94</v>
      </c>
      <c r="K49" s="20">
        <v>97</v>
      </c>
      <c r="L49" s="20" t="s">
        <v>10</v>
      </c>
    </row>
    <row r="50" spans="1:12" ht="15.75">
      <c r="A50" s="14"/>
      <c r="B50" s="14"/>
      <c r="C50" s="24"/>
      <c r="D50" s="24"/>
      <c r="E50" s="14"/>
      <c r="F50" s="14"/>
      <c r="G50" s="13"/>
      <c r="H50" s="2" t="str">
        <f>Startliste!H15</f>
        <v>Germann  Jsabelle</v>
      </c>
      <c r="I50" s="20">
        <v>96</v>
      </c>
      <c r="J50" s="20">
        <v>96</v>
      </c>
      <c r="K50" s="20">
        <v>89</v>
      </c>
      <c r="L50" s="20" t="s">
        <v>10</v>
      </c>
    </row>
    <row r="51" spans="1:12" ht="15.75">
      <c r="A51" s="14"/>
      <c r="B51" s="14"/>
      <c r="C51" s="24"/>
      <c r="D51" s="24"/>
      <c r="E51" s="14"/>
      <c r="F51" s="14"/>
      <c r="G51" s="13"/>
      <c r="H51" s="2" t="str">
        <f>Startliste!H16</f>
        <v>Heynen  Michelle</v>
      </c>
      <c r="I51" s="20">
        <v>95</v>
      </c>
      <c r="J51" s="20">
        <v>95</v>
      </c>
      <c r="K51" s="20">
        <v>93</v>
      </c>
      <c r="L51" s="20" t="s">
        <v>10</v>
      </c>
    </row>
    <row r="52" spans="4:12" ht="15.75">
      <c r="D52" s="23"/>
      <c r="G52" s="13"/>
      <c r="H52" s="2" t="s">
        <v>161</v>
      </c>
      <c r="I52" s="20">
        <v>95</v>
      </c>
      <c r="J52" s="20">
        <v>88</v>
      </c>
      <c r="K52" s="20">
        <v>91</v>
      </c>
      <c r="L52" s="20" t="s">
        <v>10</v>
      </c>
    </row>
    <row r="53" spans="4:12" ht="12.75">
      <c r="D53" s="23"/>
      <c r="I53" s="23"/>
      <c r="J53" s="23"/>
      <c r="K53" s="23"/>
      <c r="L53" s="23"/>
    </row>
    <row r="54" spans="1:12" ht="23.25">
      <c r="A54" s="6">
        <v>9</v>
      </c>
      <c r="B54" s="5">
        <f>SUM(C54:E54)</f>
        <v>1119</v>
      </c>
      <c r="C54" s="20">
        <f>SUM(I54:I58)</f>
        <v>376</v>
      </c>
      <c r="D54" s="20">
        <f>SUM(J54:J58)</f>
        <v>374</v>
      </c>
      <c r="E54" s="21">
        <f>SUM(K55:K58)</f>
        <v>369</v>
      </c>
      <c r="F54" s="8" t="s">
        <v>10</v>
      </c>
      <c r="G54" s="8"/>
      <c r="H54" s="83" t="s">
        <v>123</v>
      </c>
      <c r="I54" s="20"/>
      <c r="J54" s="20"/>
      <c r="K54" s="20"/>
      <c r="L54" s="21"/>
    </row>
    <row r="55" spans="2:12" ht="15.75">
      <c r="B55" s="22"/>
      <c r="C55" s="20"/>
      <c r="D55" s="22"/>
      <c r="E55" s="22"/>
      <c r="F55" s="22"/>
      <c r="G55" s="13"/>
      <c r="H55" s="2" t="s">
        <v>186</v>
      </c>
      <c r="I55" s="20">
        <v>95</v>
      </c>
      <c r="J55" s="20">
        <v>96</v>
      </c>
      <c r="K55" s="20">
        <v>96</v>
      </c>
      <c r="L55" s="21" t="s">
        <v>10</v>
      </c>
    </row>
    <row r="56" spans="1:12" ht="15.75">
      <c r="A56" s="14"/>
      <c r="B56" s="14"/>
      <c r="C56" s="14"/>
      <c r="D56" s="14"/>
      <c r="E56" s="14"/>
      <c r="F56" s="14"/>
      <c r="G56" s="13"/>
      <c r="H56" s="2" t="s">
        <v>187</v>
      </c>
      <c r="I56" s="20">
        <v>98</v>
      </c>
      <c r="J56" s="20">
        <v>99</v>
      </c>
      <c r="K56" s="20">
        <v>98</v>
      </c>
      <c r="L56" s="21" t="s">
        <v>10</v>
      </c>
    </row>
    <row r="57" spans="1:12" ht="15.75">
      <c r="A57" s="14"/>
      <c r="B57" s="14"/>
      <c r="C57" s="14"/>
      <c r="D57" s="14"/>
      <c r="E57" s="14"/>
      <c r="F57" s="14"/>
      <c r="G57" s="13"/>
      <c r="H57" s="2" t="s">
        <v>188</v>
      </c>
      <c r="I57" s="20">
        <v>89</v>
      </c>
      <c r="J57" s="20">
        <v>86</v>
      </c>
      <c r="K57" s="20">
        <v>88</v>
      </c>
      <c r="L57" s="21" t="s">
        <v>10</v>
      </c>
    </row>
    <row r="58" spans="7:12" ht="15.75">
      <c r="G58" s="13"/>
      <c r="H58" s="2" t="s">
        <v>189</v>
      </c>
      <c r="I58" s="20">
        <v>94</v>
      </c>
      <c r="J58" s="20">
        <v>93</v>
      </c>
      <c r="K58" s="20">
        <v>87</v>
      </c>
      <c r="L58" s="21" t="s">
        <v>10</v>
      </c>
    </row>
    <row r="59" spans="4:12" ht="12.75">
      <c r="D59" s="23"/>
      <c r="I59" s="23"/>
      <c r="J59" s="23"/>
      <c r="K59" s="23"/>
      <c r="L59" s="23"/>
    </row>
    <row r="60" spans="1:12" ht="23.25">
      <c r="A60" s="6">
        <v>10</v>
      </c>
      <c r="B60" s="5">
        <f>SUM(C60:E60)</f>
        <v>1116</v>
      </c>
      <c r="C60" s="20">
        <f>SUM(I60:I64)</f>
        <v>373</v>
      </c>
      <c r="D60" s="20">
        <f>SUM(J60:J64)</f>
        <v>377</v>
      </c>
      <c r="E60" s="21">
        <f>SUM(K61:K64)</f>
        <v>366</v>
      </c>
      <c r="F60" s="8" t="s">
        <v>10</v>
      </c>
      <c r="G60" s="8"/>
      <c r="H60" s="83" t="s">
        <v>137</v>
      </c>
      <c r="I60" s="20"/>
      <c r="J60" s="20"/>
      <c r="K60" s="20"/>
      <c r="L60" s="21"/>
    </row>
    <row r="61" spans="3:12" ht="15.75">
      <c r="C61" s="20"/>
      <c r="D61" s="23"/>
      <c r="G61" s="13"/>
      <c r="H61" s="2" t="s">
        <v>202</v>
      </c>
      <c r="I61" s="20">
        <v>94</v>
      </c>
      <c r="J61" s="20">
        <v>96</v>
      </c>
      <c r="K61" s="20">
        <v>88</v>
      </c>
      <c r="L61" s="21" t="s">
        <v>10</v>
      </c>
    </row>
    <row r="62" spans="1:12" ht="15.75">
      <c r="A62" s="14"/>
      <c r="B62" s="14"/>
      <c r="C62" s="24"/>
      <c r="D62" s="24"/>
      <c r="E62" s="14"/>
      <c r="F62" s="14"/>
      <c r="G62" s="13"/>
      <c r="H62" s="2" t="s">
        <v>203</v>
      </c>
      <c r="I62" s="20">
        <v>96</v>
      </c>
      <c r="J62" s="20">
        <v>93</v>
      </c>
      <c r="K62" s="20">
        <v>96</v>
      </c>
      <c r="L62" s="21" t="s">
        <v>10</v>
      </c>
    </row>
    <row r="63" spans="1:12" ht="15.75">
      <c r="A63" s="14"/>
      <c r="B63" s="14"/>
      <c r="C63" s="24"/>
      <c r="D63" s="24"/>
      <c r="E63" s="14"/>
      <c r="F63" s="14"/>
      <c r="G63" s="13"/>
      <c r="H63" s="2" t="s">
        <v>227</v>
      </c>
      <c r="I63" s="20">
        <v>95</v>
      </c>
      <c r="J63" s="20">
        <v>96</v>
      </c>
      <c r="K63" s="20">
        <v>93</v>
      </c>
      <c r="L63" s="21" t="s">
        <v>10</v>
      </c>
    </row>
    <row r="64" spans="4:12" ht="15.75">
      <c r="D64" s="23"/>
      <c r="G64" s="13"/>
      <c r="H64" s="2" t="s">
        <v>205</v>
      </c>
      <c r="I64" s="20">
        <v>88</v>
      </c>
      <c r="J64" s="20">
        <v>92</v>
      </c>
      <c r="K64" s="20">
        <v>89</v>
      </c>
      <c r="L64" s="21" t="s">
        <v>10</v>
      </c>
    </row>
    <row r="65" spans="4:11" ht="12.75">
      <c r="D65" s="23"/>
      <c r="I65" s="23"/>
      <c r="J65" s="23"/>
      <c r="K65" s="23"/>
    </row>
    <row r="66" spans="1:12" ht="23.25">
      <c r="A66" s="6">
        <v>11</v>
      </c>
      <c r="B66" s="5">
        <f>SUM(C66:E66)</f>
        <v>1113</v>
      </c>
      <c r="C66" s="20">
        <f>SUM(I66:I70)</f>
        <v>375</v>
      </c>
      <c r="D66" s="20">
        <f>SUM(J66:J70)</f>
        <v>367</v>
      </c>
      <c r="E66" s="21">
        <f>SUM(K67:K70)</f>
        <v>371</v>
      </c>
      <c r="F66" s="8" t="s">
        <v>10</v>
      </c>
      <c r="G66" s="8"/>
      <c r="H66" s="83" t="s">
        <v>67</v>
      </c>
      <c r="I66" s="20"/>
      <c r="J66" s="20"/>
      <c r="K66" s="20"/>
      <c r="L66" s="21"/>
    </row>
    <row r="67" spans="3:12" ht="15.75">
      <c r="C67" s="20"/>
      <c r="D67" s="23"/>
      <c r="G67" s="13"/>
      <c r="H67" s="2" t="s">
        <v>178</v>
      </c>
      <c r="I67" s="20">
        <v>90</v>
      </c>
      <c r="J67" s="20">
        <v>92</v>
      </c>
      <c r="K67" s="20">
        <v>92</v>
      </c>
      <c r="L67" s="21" t="s">
        <v>10</v>
      </c>
    </row>
    <row r="68" spans="1:12" ht="15.75">
      <c r="A68" s="14"/>
      <c r="B68" s="14"/>
      <c r="C68" s="24"/>
      <c r="D68" s="24"/>
      <c r="E68" s="14"/>
      <c r="F68" s="14"/>
      <c r="G68" s="13"/>
      <c r="H68" s="2" t="s">
        <v>179</v>
      </c>
      <c r="I68" s="20">
        <v>98</v>
      </c>
      <c r="J68" s="20">
        <v>91</v>
      </c>
      <c r="K68" s="20">
        <v>94</v>
      </c>
      <c r="L68" s="21" t="s">
        <v>10</v>
      </c>
    </row>
    <row r="69" spans="1:12" ht="15.75">
      <c r="A69" s="14"/>
      <c r="B69" s="14"/>
      <c r="C69" s="24"/>
      <c r="D69" s="24"/>
      <c r="E69" s="14"/>
      <c r="F69" s="14"/>
      <c r="G69" s="13"/>
      <c r="H69" s="2" t="s">
        <v>180</v>
      </c>
      <c r="I69" s="20">
        <v>96</v>
      </c>
      <c r="J69" s="20">
        <v>98</v>
      </c>
      <c r="K69" s="20">
        <v>95</v>
      </c>
      <c r="L69" s="21" t="s">
        <v>10</v>
      </c>
    </row>
    <row r="70" spans="4:12" ht="15.75">
      <c r="D70" s="23"/>
      <c r="G70" s="13"/>
      <c r="H70" s="2" t="s">
        <v>181</v>
      </c>
      <c r="I70" s="20">
        <v>91</v>
      </c>
      <c r="J70" s="20">
        <v>86</v>
      </c>
      <c r="K70" s="20">
        <v>90</v>
      </c>
      <c r="L70" s="21" t="s">
        <v>10</v>
      </c>
    </row>
    <row r="71" spans="4:11" ht="9" customHeight="1">
      <c r="D71" s="23"/>
      <c r="I71" s="23"/>
      <c r="J71" s="23"/>
      <c r="K71" s="23"/>
    </row>
    <row r="72" spans="1:12" ht="23.25">
      <c r="A72" s="6">
        <v>12</v>
      </c>
      <c r="B72" s="5">
        <f>SUM(C72:E72)</f>
        <v>1109</v>
      </c>
      <c r="C72" s="20">
        <f>SUM(I72:I76)</f>
        <v>370</v>
      </c>
      <c r="D72" s="20">
        <f>SUM(J72:J76)</f>
        <v>369</v>
      </c>
      <c r="E72" s="21">
        <f>SUM(K73:K76)</f>
        <v>370</v>
      </c>
      <c r="F72" s="8" t="s">
        <v>10</v>
      </c>
      <c r="G72" s="8"/>
      <c r="H72" s="83" t="s">
        <v>115</v>
      </c>
      <c r="I72" s="20"/>
      <c r="J72" s="20"/>
      <c r="K72" s="20"/>
      <c r="L72" s="20"/>
    </row>
    <row r="73" spans="2:12" ht="15.75">
      <c r="B73" s="22"/>
      <c r="C73" s="22"/>
      <c r="D73" s="20"/>
      <c r="E73" s="22"/>
      <c r="F73" s="22"/>
      <c r="G73" s="13"/>
      <c r="H73" s="2" t="s">
        <v>182</v>
      </c>
      <c r="I73" s="20">
        <v>95</v>
      </c>
      <c r="J73" s="20">
        <v>93</v>
      </c>
      <c r="K73" s="20">
        <v>92</v>
      </c>
      <c r="L73" s="20" t="s">
        <v>10</v>
      </c>
    </row>
    <row r="74" spans="1:12" ht="15.75">
      <c r="A74" s="14"/>
      <c r="C74" s="20"/>
      <c r="D74" s="23"/>
      <c r="G74" s="13"/>
      <c r="H74" s="2" t="s">
        <v>183</v>
      </c>
      <c r="I74" s="20">
        <v>98</v>
      </c>
      <c r="J74" s="20">
        <v>97</v>
      </c>
      <c r="K74" s="20">
        <v>97</v>
      </c>
      <c r="L74" s="20" t="s">
        <v>10</v>
      </c>
    </row>
    <row r="75" spans="1:12" ht="15.75">
      <c r="A75" s="14"/>
      <c r="C75" s="20"/>
      <c r="D75" s="23"/>
      <c r="G75" s="13"/>
      <c r="H75" s="2" t="s">
        <v>184</v>
      </c>
      <c r="I75" s="20">
        <v>87</v>
      </c>
      <c r="J75" s="20">
        <v>85</v>
      </c>
      <c r="K75" s="20">
        <v>93</v>
      </c>
      <c r="L75" s="20" t="s">
        <v>10</v>
      </c>
    </row>
    <row r="76" spans="3:12" ht="15.75">
      <c r="C76" s="20"/>
      <c r="D76" s="23"/>
      <c r="G76" s="13"/>
      <c r="H76" s="2" t="s">
        <v>185</v>
      </c>
      <c r="I76" s="20">
        <v>90</v>
      </c>
      <c r="J76" s="20">
        <v>94</v>
      </c>
      <c r="K76" s="20">
        <v>88</v>
      </c>
      <c r="L76" s="20" t="s">
        <v>10</v>
      </c>
    </row>
    <row r="77" spans="9:11" ht="7.5" customHeight="1">
      <c r="I77" s="23"/>
      <c r="J77" s="23"/>
      <c r="K77" s="23"/>
    </row>
    <row r="78" spans="1:12" ht="23.25">
      <c r="A78" s="6">
        <v>13</v>
      </c>
      <c r="B78" s="5">
        <f>SUM(C78:E78)</f>
        <v>1108</v>
      </c>
      <c r="C78" s="20">
        <f>SUM(I78:I82)</f>
        <v>367</v>
      </c>
      <c r="D78" s="20">
        <f>SUM(J78:J82)</f>
        <v>370</v>
      </c>
      <c r="E78" s="21">
        <f>SUM(K79:K82)</f>
        <v>371</v>
      </c>
      <c r="F78" s="8" t="s">
        <v>10</v>
      </c>
      <c r="G78" s="8"/>
      <c r="H78" s="83" t="s">
        <v>148</v>
      </c>
      <c r="I78" s="20"/>
      <c r="J78" s="26"/>
      <c r="K78" s="26"/>
      <c r="L78" s="20"/>
    </row>
    <row r="79" spans="3:12" ht="15.75">
      <c r="C79" s="20"/>
      <c r="D79" s="23"/>
      <c r="G79" s="13"/>
      <c r="H79" s="2" t="s">
        <v>190</v>
      </c>
      <c r="I79" s="20">
        <v>94</v>
      </c>
      <c r="J79" s="20">
        <v>93</v>
      </c>
      <c r="K79" s="20">
        <v>98</v>
      </c>
      <c r="L79" s="20" t="s">
        <v>10</v>
      </c>
    </row>
    <row r="80" spans="1:12" ht="15.75">
      <c r="A80" s="14"/>
      <c r="C80" s="20"/>
      <c r="D80" s="23"/>
      <c r="G80" s="13"/>
      <c r="H80" s="2" t="s">
        <v>191</v>
      </c>
      <c r="I80" s="20">
        <v>92</v>
      </c>
      <c r="J80" s="20">
        <v>93</v>
      </c>
      <c r="K80" s="20">
        <v>89</v>
      </c>
      <c r="L80" s="20" t="s">
        <v>10</v>
      </c>
    </row>
    <row r="81" spans="1:12" ht="15.75">
      <c r="A81" s="14"/>
      <c r="D81" s="23"/>
      <c r="G81" s="13"/>
      <c r="H81" s="2" t="s">
        <v>192</v>
      </c>
      <c r="I81" s="20">
        <v>93</v>
      </c>
      <c r="J81" s="20">
        <v>88</v>
      </c>
      <c r="K81" s="20">
        <v>92</v>
      </c>
      <c r="L81" s="20" t="s">
        <v>10</v>
      </c>
    </row>
    <row r="82" spans="3:12" ht="15.75">
      <c r="C82" s="20"/>
      <c r="D82" s="23"/>
      <c r="G82" s="13"/>
      <c r="H82" s="2" t="s">
        <v>193</v>
      </c>
      <c r="I82" s="20">
        <v>88</v>
      </c>
      <c r="J82" s="20">
        <v>96</v>
      </c>
      <c r="K82" s="20">
        <v>92</v>
      </c>
      <c r="L82" s="20" t="s">
        <v>10</v>
      </c>
    </row>
    <row r="83" spans="4:11" ht="9" customHeight="1">
      <c r="D83" s="23"/>
      <c r="I83" s="23"/>
      <c r="J83" s="23"/>
      <c r="K83" s="23"/>
    </row>
    <row r="84" spans="1:12" ht="23.25">
      <c r="A84" s="6">
        <v>14</v>
      </c>
      <c r="B84" s="5">
        <f>SUM(C84:E84)</f>
        <v>1101</v>
      </c>
      <c r="C84" s="20">
        <f>SUM(I84:I88)</f>
        <v>373</v>
      </c>
      <c r="D84" s="20">
        <f>SUM(J84:J88)</f>
        <v>368</v>
      </c>
      <c r="E84" s="21">
        <f>SUM(K85:K88)</f>
        <v>360</v>
      </c>
      <c r="F84" s="8" t="s">
        <v>10</v>
      </c>
      <c r="G84" s="8"/>
      <c r="H84" s="83" t="s">
        <v>147</v>
      </c>
      <c r="I84" s="20"/>
      <c r="J84" s="20"/>
      <c r="K84" s="20"/>
      <c r="L84" s="21"/>
    </row>
    <row r="85" spans="4:12" ht="15.75">
      <c r="D85" s="23"/>
      <c r="G85" s="13"/>
      <c r="H85" s="2" t="s">
        <v>162</v>
      </c>
      <c r="I85" s="20">
        <v>91</v>
      </c>
      <c r="J85" s="20">
        <v>93</v>
      </c>
      <c r="K85" s="20">
        <v>95</v>
      </c>
      <c r="L85" s="21" t="s">
        <v>10</v>
      </c>
    </row>
    <row r="86" spans="1:12" ht="15.75">
      <c r="A86" s="14"/>
      <c r="B86" s="14"/>
      <c r="C86" s="24"/>
      <c r="D86" s="24"/>
      <c r="E86" s="14"/>
      <c r="F86" s="14"/>
      <c r="G86" s="13"/>
      <c r="H86" s="2" t="s">
        <v>228</v>
      </c>
      <c r="I86" s="20">
        <v>96</v>
      </c>
      <c r="J86" s="20">
        <v>94</v>
      </c>
      <c r="K86" s="20">
        <v>87</v>
      </c>
      <c r="L86" s="21" t="s">
        <v>10</v>
      </c>
    </row>
    <row r="87" spans="1:12" ht="15.75">
      <c r="A87" s="14"/>
      <c r="B87" s="14"/>
      <c r="C87" s="24"/>
      <c r="D87" s="24"/>
      <c r="E87" s="14"/>
      <c r="F87" s="14"/>
      <c r="G87" s="13"/>
      <c r="H87" s="2" t="s">
        <v>164</v>
      </c>
      <c r="I87" s="20">
        <v>92</v>
      </c>
      <c r="J87" s="20">
        <v>88</v>
      </c>
      <c r="K87" s="20">
        <v>95</v>
      </c>
      <c r="L87" s="21" t="s">
        <v>10</v>
      </c>
    </row>
    <row r="88" spans="4:12" ht="15.75">
      <c r="D88" s="23"/>
      <c r="G88" s="13"/>
      <c r="H88" s="2" t="s">
        <v>165</v>
      </c>
      <c r="I88" s="20">
        <v>94</v>
      </c>
      <c r="J88" s="20">
        <v>93</v>
      </c>
      <c r="K88" s="20">
        <v>83</v>
      </c>
      <c r="L88" s="21" t="s">
        <v>10</v>
      </c>
    </row>
    <row r="89" ht="8.25" customHeight="1"/>
    <row r="90" spans="1:12" ht="23.25">
      <c r="A90" s="6">
        <v>15</v>
      </c>
      <c r="B90" s="5">
        <f>SUM(C90:E90)</f>
        <v>1094</v>
      </c>
      <c r="C90" s="20">
        <f>SUM(I90:I94)</f>
        <v>375</v>
      </c>
      <c r="D90" s="20">
        <f>SUM(J90:J94)</f>
        <v>364</v>
      </c>
      <c r="E90" s="21">
        <f>SUM(K91:K94)</f>
        <v>355</v>
      </c>
      <c r="F90" s="8" t="s">
        <v>10</v>
      </c>
      <c r="G90" s="8"/>
      <c r="H90" s="83" t="s">
        <v>126</v>
      </c>
      <c r="I90" s="20"/>
      <c r="J90" s="20"/>
      <c r="K90" s="20"/>
      <c r="L90" s="20"/>
    </row>
    <row r="91" spans="3:12" ht="15.75">
      <c r="C91" s="20"/>
      <c r="D91" s="23"/>
      <c r="G91" s="13"/>
      <c r="H91" s="2" t="s">
        <v>194</v>
      </c>
      <c r="I91" s="20">
        <v>96</v>
      </c>
      <c r="J91" s="20">
        <v>96</v>
      </c>
      <c r="K91" s="20">
        <v>93</v>
      </c>
      <c r="L91" s="20" t="s">
        <v>10</v>
      </c>
    </row>
    <row r="92" spans="1:12" ht="15.75">
      <c r="A92" s="14"/>
      <c r="B92" s="14"/>
      <c r="C92" s="24"/>
      <c r="D92" s="24"/>
      <c r="E92" s="14"/>
      <c r="F92" s="14"/>
      <c r="G92" s="13"/>
      <c r="H92" s="2" t="s">
        <v>195</v>
      </c>
      <c r="I92" s="20">
        <v>96</v>
      </c>
      <c r="J92" s="20">
        <v>90</v>
      </c>
      <c r="K92" s="20">
        <v>91</v>
      </c>
      <c r="L92" s="20" t="s">
        <v>10</v>
      </c>
    </row>
    <row r="93" spans="1:12" ht="15.75">
      <c r="A93" s="14"/>
      <c r="B93" s="14"/>
      <c r="C93" s="24"/>
      <c r="D93" s="24"/>
      <c r="E93" s="14"/>
      <c r="F93" s="14"/>
      <c r="G93" s="13"/>
      <c r="H93" s="2" t="s">
        <v>196</v>
      </c>
      <c r="I93" s="20">
        <v>95</v>
      </c>
      <c r="J93" s="20">
        <v>96</v>
      </c>
      <c r="K93" s="20">
        <v>87</v>
      </c>
      <c r="L93" s="20" t="s">
        <v>10</v>
      </c>
    </row>
    <row r="94" spans="4:12" ht="15.75">
      <c r="D94" s="23"/>
      <c r="G94" s="13"/>
      <c r="H94" s="2" t="s">
        <v>197</v>
      </c>
      <c r="I94" s="20">
        <v>88</v>
      </c>
      <c r="J94" s="20">
        <v>82</v>
      </c>
      <c r="K94" s="20">
        <v>84</v>
      </c>
      <c r="L94" s="20" t="s">
        <v>10</v>
      </c>
    </row>
    <row r="95" ht="15.75">
      <c r="H95" s="2"/>
    </row>
  </sheetData>
  <printOptions/>
  <pageMargins left="0.3937007874015748" right="0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Sägesser Ruth</dc:creator>
  <cp:keywords/>
  <dc:description/>
  <cp:lastModifiedBy>Frenoddd</cp:lastModifiedBy>
  <cp:lastPrinted>2011-08-28T14:40:13Z</cp:lastPrinted>
  <dcterms:created xsi:type="dcterms:W3CDTF">2003-10-07T15:36:21Z</dcterms:created>
  <dcterms:modified xsi:type="dcterms:W3CDTF">2011-08-28T19:01:59Z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